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4-25\"/>
    </mc:Choice>
  </mc:AlternateContent>
  <xr:revisionPtr revIDLastSave="0" documentId="13_ncr:1_{3F4D9602-01D9-4B19-A796-DC52C0C2B5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10.0" sheetId="1" r:id="rId1"/>
  </sheets>
  <definedNames>
    <definedName name="_xlnm.Print_Area" localSheetId="0">'F-10.0'!$A$1:$AD$60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7" i="1" l="1"/>
  <c r="AD30" i="1"/>
  <c r="AC55" i="1"/>
  <c r="AC57" i="1" s="1"/>
  <c r="AC54" i="1"/>
  <c r="AC38" i="1" s="1"/>
  <c r="AC53" i="1"/>
  <c r="AC9" i="1" s="1"/>
  <c r="AC42" i="1"/>
  <c r="AC41" i="1"/>
  <c r="AC39" i="1"/>
  <c r="AC33" i="1"/>
  <c r="AC32" i="1"/>
  <c r="AC30" i="1"/>
  <c r="AC29" i="1"/>
  <c r="AC27" i="1"/>
  <c r="AC24" i="1"/>
  <c r="AC21" i="1"/>
  <c r="AC20" i="1"/>
  <c r="AC18" i="1"/>
  <c r="AC15" i="1"/>
  <c r="AC14" i="1"/>
  <c r="AC12" i="1"/>
  <c r="AC11" i="1"/>
  <c r="AD53" i="1"/>
  <c r="AB55" i="1"/>
  <c r="AB57" i="1" s="1"/>
  <c r="AB54" i="1"/>
  <c r="AB38" i="1" s="1"/>
  <c r="AB53" i="1"/>
  <c r="AB27" i="1" s="1"/>
  <c r="AB42" i="1"/>
  <c r="AB39" i="1"/>
  <c r="AB33" i="1"/>
  <c r="AB30" i="1"/>
  <c r="AB24" i="1"/>
  <c r="AB21" i="1"/>
  <c r="AB15" i="1"/>
  <c r="AB12" i="1"/>
  <c r="AB11" i="1"/>
  <c r="AB32" i="1" l="1"/>
  <c r="AB14" i="1"/>
  <c r="AB41" i="1"/>
  <c r="AB23" i="1"/>
  <c r="AC36" i="1"/>
  <c r="AC56" i="1"/>
  <c r="AC23" i="1"/>
  <c r="AB29" i="1"/>
  <c r="AB20" i="1"/>
  <c r="AB36" i="1"/>
  <c r="AB56" i="1"/>
  <c r="AB9" i="1"/>
  <c r="AB18" i="1"/>
  <c r="AD15" i="1"/>
  <c r="AD12" i="1"/>
  <c r="AA55" i="1"/>
  <c r="AA54" i="1"/>
  <c r="AA47" i="1" s="1"/>
  <c r="AA53" i="1"/>
  <c r="AA51" i="1"/>
  <c r="AA50" i="1"/>
  <c r="AA48" i="1"/>
  <c r="AA45" i="1"/>
  <c r="AA42" i="1"/>
  <c r="AA41" i="1"/>
  <c r="AA39" i="1"/>
  <c r="AA36" i="1"/>
  <c r="AA33" i="1"/>
  <c r="AA30" i="1"/>
  <c r="AA27" i="1"/>
  <c r="AA24" i="1"/>
  <c r="AA21" i="1"/>
  <c r="AA18" i="1"/>
  <c r="AA15" i="1"/>
  <c r="AA14" i="1"/>
  <c r="AA12" i="1"/>
  <c r="AA9" i="1"/>
  <c r="AA57" i="1" l="1"/>
  <c r="AA20" i="1"/>
  <c r="AA29" i="1"/>
  <c r="AA23" i="1"/>
  <c r="AA38" i="1"/>
  <c r="AA56" i="1"/>
  <c r="AA11" i="1"/>
  <c r="AA32" i="1"/>
  <c r="AD55" i="1" l="1"/>
  <c r="AD54" i="1"/>
  <c r="AD11" i="1" s="1"/>
  <c r="AD9" i="1"/>
  <c r="AD14" i="1" l="1"/>
  <c r="AD23" i="1"/>
  <c r="AD56" i="1"/>
  <c r="Y42" i="1"/>
  <c r="Z53" i="1"/>
  <c r="Z36" i="1" s="1"/>
  <c r="Y55" i="1"/>
  <c r="Y50" i="1" s="1"/>
  <c r="Y54" i="1"/>
  <c r="Y20" i="1" s="1"/>
  <c r="Y53" i="1"/>
  <c r="Y27" i="1" s="1"/>
  <c r="Y51" i="1"/>
  <c r="Y48" i="1"/>
  <c r="AD42" i="1"/>
  <c r="Z42" i="1"/>
  <c r="AD39" i="1"/>
  <c r="Z39" i="1"/>
  <c r="Y39" i="1"/>
  <c r="X39" i="1"/>
  <c r="Z55" i="1"/>
  <c r="Z54" i="1"/>
  <c r="Z29" i="1" s="1"/>
  <c r="Z33" i="1"/>
  <c r="Z30" i="1"/>
  <c r="Z27" i="1"/>
  <c r="Z24" i="1"/>
  <c r="Z21" i="1"/>
  <c r="Z18" i="1"/>
  <c r="Z15" i="1"/>
  <c r="Z12" i="1"/>
  <c r="Z9" i="1"/>
  <c r="Y38" i="1" l="1"/>
  <c r="Y41" i="1"/>
  <c r="Y36" i="1"/>
  <c r="Y47" i="1"/>
  <c r="Y45" i="1"/>
  <c r="Y56" i="1"/>
  <c r="Z57" i="1"/>
  <c r="Z23" i="1"/>
  <c r="Z32" i="1"/>
  <c r="Z14" i="1"/>
  <c r="Z38" i="1"/>
  <c r="Z41" i="1"/>
  <c r="Z56" i="1"/>
  <c r="AD36" i="1"/>
  <c r="Z11" i="1"/>
  <c r="Z20" i="1"/>
  <c r="Y57" i="1" l="1"/>
  <c r="Y11" i="1"/>
  <c r="Y33" i="1"/>
  <c r="Y30" i="1"/>
  <c r="Y24" i="1"/>
  <c r="Y21" i="1"/>
  <c r="Y18" i="1"/>
  <c r="Y15" i="1"/>
  <c r="Y14" i="1"/>
  <c r="Y12" i="1"/>
  <c r="Y9" i="1"/>
  <c r="Y29" i="1" l="1"/>
  <c r="Y23" i="1"/>
  <c r="Y32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X55" i="1"/>
  <c r="X32" i="1" s="1"/>
  <c r="X54" i="1"/>
  <c r="X53" i="1"/>
  <c r="X42" i="1"/>
  <c r="X33" i="1"/>
  <c r="X30" i="1"/>
  <c r="X24" i="1"/>
  <c r="X21" i="1"/>
  <c r="X15" i="1"/>
  <c r="X12" i="1"/>
  <c r="X9" i="1"/>
  <c r="X11" i="1" l="1"/>
  <c r="X38" i="1"/>
  <c r="X18" i="1"/>
  <c r="X36" i="1"/>
  <c r="X41" i="1"/>
  <c r="AD32" i="1"/>
  <c r="AD41" i="1"/>
  <c r="AD38" i="1"/>
  <c r="X27" i="1"/>
  <c r="X56" i="1"/>
  <c r="X20" i="1"/>
  <c r="X29" i="1"/>
  <c r="X14" i="1"/>
  <c r="X23" i="1"/>
  <c r="X57" i="1"/>
  <c r="W55" i="1" l="1"/>
  <c r="W54" i="1"/>
  <c r="W53" i="1"/>
  <c r="W42" i="1"/>
  <c r="W39" i="1"/>
  <c r="W36" i="1"/>
  <c r="W33" i="1"/>
  <c r="W30" i="1"/>
  <c r="W24" i="1"/>
  <c r="W21" i="1"/>
  <c r="W15" i="1"/>
  <c r="W12" i="1"/>
  <c r="W9" i="1"/>
  <c r="W27" i="1" l="1"/>
  <c r="W18" i="1"/>
  <c r="W38" i="1"/>
  <c r="W29" i="1"/>
  <c r="W57" i="1"/>
  <c r="W11" i="1"/>
  <c r="W32" i="1"/>
  <c r="W20" i="1"/>
  <c r="W41" i="1"/>
  <c r="W14" i="1"/>
  <c r="W56" i="1"/>
  <c r="W23" i="1"/>
  <c r="V55" i="1"/>
  <c r="V54" i="1"/>
  <c r="V53" i="1"/>
  <c r="V9" i="1" s="1"/>
  <c r="V42" i="1"/>
  <c r="V39" i="1"/>
  <c r="V33" i="1"/>
  <c r="V30" i="1"/>
  <c r="V24" i="1"/>
  <c r="V21" i="1"/>
  <c r="V15" i="1"/>
  <c r="V12" i="1"/>
  <c r="V14" i="1" l="1"/>
  <c r="V41" i="1"/>
  <c r="V32" i="1"/>
  <c r="V56" i="1"/>
  <c r="V11" i="1"/>
  <c r="V23" i="1"/>
  <c r="V57" i="1"/>
  <c r="V38" i="1"/>
  <c r="V18" i="1"/>
  <c r="V20" i="1"/>
  <c r="V27" i="1"/>
  <c r="V29" i="1"/>
  <c r="V36" i="1"/>
  <c r="U55" i="1"/>
  <c r="U14" i="1" s="1"/>
  <c r="U54" i="1"/>
  <c r="U38" i="1" s="1"/>
  <c r="U53" i="1"/>
  <c r="U36" i="1" s="1"/>
  <c r="U42" i="1"/>
  <c r="U39" i="1"/>
  <c r="U33" i="1"/>
  <c r="U30" i="1"/>
  <c r="U24" i="1"/>
  <c r="U21" i="1"/>
  <c r="U15" i="1"/>
  <c r="U12" i="1"/>
  <c r="U32" i="1" l="1"/>
  <c r="U41" i="1"/>
  <c r="U56" i="1"/>
  <c r="U9" i="1"/>
  <c r="U11" i="1"/>
  <c r="U23" i="1"/>
  <c r="U57" i="1"/>
  <c r="U18" i="1"/>
  <c r="U20" i="1"/>
  <c r="U27" i="1"/>
  <c r="U29" i="1"/>
  <c r="AD33" i="1"/>
  <c r="AD24" i="1"/>
  <c r="AD21" i="1"/>
  <c r="T39" i="1"/>
  <c r="T55" i="1"/>
  <c r="T23" i="1" s="1"/>
  <c r="T54" i="1"/>
  <c r="T20" i="1" s="1"/>
  <c r="T53" i="1"/>
  <c r="T36" i="1" s="1"/>
  <c r="T42" i="1"/>
  <c r="T33" i="1"/>
  <c r="T30" i="1"/>
  <c r="T24" i="1"/>
  <c r="T21" i="1"/>
  <c r="T15" i="1"/>
  <c r="T12" i="1"/>
  <c r="R21" i="1"/>
  <c r="R42" i="1"/>
  <c r="R39" i="1"/>
  <c r="R33" i="1"/>
  <c r="R30" i="1"/>
  <c r="R24" i="1"/>
  <c r="R15" i="1"/>
  <c r="R12" i="1"/>
  <c r="R55" i="1"/>
  <c r="R41" i="1" s="1"/>
  <c r="R54" i="1"/>
  <c r="R20" i="1" s="1"/>
  <c r="R53" i="1"/>
  <c r="R36" i="1" s="1"/>
  <c r="S55" i="1"/>
  <c r="S41" i="1" s="1"/>
  <c r="S54" i="1"/>
  <c r="S29" i="1" s="1"/>
  <c r="S53" i="1"/>
  <c r="S42" i="1"/>
  <c r="S39" i="1"/>
  <c r="S33" i="1"/>
  <c r="S30" i="1"/>
  <c r="S24" i="1"/>
  <c r="S21" i="1"/>
  <c r="S15" i="1"/>
  <c r="S12" i="1"/>
  <c r="Q55" i="1"/>
  <c r="Q41" i="1" s="1"/>
  <c r="Q54" i="1"/>
  <c r="Q29" i="1" s="1"/>
  <c r="Q53" i="1"/>
  <c r="Q9" i="1" s="1"/>
  <c r="Q36" i="1"/>
  <c r="Q42" i="1"/>
  <c r="Q39" i="1"/>
  <c r="Q38" i="1"/>
  <c r="Q33" i="1"/>
  <c r="Q30" i="1"/>
  <c r="Q24" i="1"/>
  <c r="Q21" i="1"/>
  <c r="Q20" i="1"/>
  <c r="Q15" i="1"/>
  <c r="Q12" i="1"/>
  <c r="P21" i="1"/>
  <c r="P55" i="1"/>
  <c r="P32" i="1" s="1"/>
  <c r="P54" i="1"/>
  <c r="P20" i="1" s="1"/>
  <c r="P53" i="1"/>
  <c r="P27" i="1" s="1"/>
  <c r="P42" i="1"/>
  <c r="P39" i="1"/>
  <c r="P33" i="1"/>
  <c r="P30" i="1"/>
  <c r="P24" i="1"/>
  <c r="P15" i="1"/>
  <c r="P12" i="1"/>
  <c r="O55" i="1"/>
  <c r="O41" i="1" s="1"/>
  <c r="O54" i="1"/>
  <c r="O29" i="1" s="1"/>
  <c r="O53" i="1"/>
  <c r="O27" i="1" s="1"/>
  <c r="O42" i="1"/>
  <c r="O39" i="1"/>
  <c r="O33" i="1"/>
  <c r="O30" i="1"/>
  <c r="O24" i="1"/>
  <c r="O21" i="1"/>
  <c r="O15" i="1"/>
  <c r="O12" i="1"/>
  <c r="M55" i="1"/>
  <c r="M41" i="1" s="1"/>
  <c r="M54" i="1"/>
  <c r="M11" i="1" s="1"/>
  <c r="M53" i="1"/>
  <c r="M36" i="1" s="1"/>
  <c r="M42" i="1"/>
  <c r="M39" i="1"/>
  <c r="M33" i="1"/>
  <c r="M30" i="1"/>
  <c r="M24" i="1"/>
  <c r="M21" i="1"/>
  <c r="M15" i="1"/>
  <c r="M12" i="1"/>
  <c r="N55" i="1"/>
  <c r="N23" i="1" s="1"/>
  <c r="N54" i="1"/>
  <c r="N29" i="1" s="1"/>
  <c r="N53" i="1"/>
  <c r="N27" i="1" s="1"/>
  <c r="N42" i="1"/>
  <c r="N39" i="1"/>
  <c r="N33" i="1"/>
  <c r="N30" i="1"/>
  <c r="N24" i="1"/>
  <c r="N21" i="1"/>
  <c r="N15" i="1"/>
  <c r="N12" i="1"/>
  <c r="K55" i="1"/>
  <c r="K32" i="1" s="1"/>
  <c r="K54" i="1"/>
  <c r="K38" i="1" s="1"/>
  <c r="K53" i="1"/>
  <c r="K18" i="1" s="1"/>
  <c r="K42" i="1"/>
  <c r="K39" i="1"/>
  <c r="K33" i="1"/>
  <c r="K30" i="1"/>
  <c r="K24" i="1"/>
  <c r="K21" i="1"/>
  <c r="K15" i="1"/>
  <c r="K12" i="1"/>
  <c r="L55" i="1"/>
  <c r="L23" i="1" s="1"/>
  <c r="L54" i="1"/>
  <c r="L38" i="1" s="1"/>
  <c r="L53" i="1"/>
  <c r="J55" i="1"/>
  <c r="J23" i="1" s="1"/>
  <c r="J54" i="1"/>
  <c r="J20" i="1" s="1"/>
  <c r="J53" i="1"/>
  <c r="J42" i="1"/>
  <c r="J39" i="1"/>
  <c r="J33" i="1"/>
  <c r="J30" i="1"/>
  <c r="J24" i="1"/>
  <c r="J21" i="1"/>
  <c r="J15" i="1"/>
  <c r="J12" i="1"/>
  <c r="C53" i="1"/>
  <c r="C18" i="1" s="1"/>
  <c r="B53" i="1"/>
  <c r="B9" i="1" s="1"/>
  <c r="C42" i="1"/>
  <c r="B42" i="1"/>
  <c r="C55" i="1"/>
  <c r="C32" i="1" s="1"/>
  <c r="B55" i="1"/>
  <c r="B41" i="1" s="1"/>
  <c r="C39" i="1"/>
  <c r="B39" i="1"/>
  <c r="C54" i="1"/>
  <c r="C38" i="1" s="1"/>
  <c r="B54" i="1"/>
  <c r="B29" i="1" s="1"/>
  <c r="C33" i="1"/>
  <c r="B33" i="1"/>
  <c r="C30" i="1"/>
  <c r="B30" i="1"/>
  <c r="C24" i="1"/>
  <c r="B24" i="1"/>
  <c r="C21" i="1"/>
  <c r="B21" i="1"/>
  <c r="C15" i="1"/>
  <c r="B15" i="1"/>
  <c r="C12" i="1"/>
  <c r="B12" i="1"/>
  <c r="L42" i="1"/>
  <c r="L41" i="1"/>
  <c r="L39" i="1"/>
  <c r="L36" i="1"/>
  <c r="L33" i="1"/>
  <c r="L30" i="1"/>
  <c r="L29" i="1"/>
  <c r="L27" i="1"/>
  <c r="L24" i="1"/>
  <c r="L21" i="1"/>
  <c r="L18" i="1"/>
  <c r="L15" i="1"/>
  <c r="L12" i="1"/>
  <c r="L11" i="1"/>
  <c r="L9" i="1"/>
  <c r="I42" i="1"/>
  <c r="I55" i="1"/>
  <c r="I39" i="1"/>
  <c r="I54" i="1"/>
  <c r="I38" i="1" s="1"/>
  <c r="I53" i="1"/>
  <c r="I36" i="1" s="1"/>
  <c r="I33" i="1"/>
  <c r="I30" i="1"/>
  <c r="I24" i="1"/>
  <c r="I21" i="1"/>
  <c r="I15" i="1"/>
  <c r="H15" i="1"/>
  <c r="I12" i="1"/>
  <c r="G55" i="1"/>
  <c r="G23" i="1" s="1"/>
  <c r="G54" i="1"/>
  <c r="G29" i="1" s="1"/>
  <c r="F55" i="1"/>
  <c r="F41" i="1" s="1"/>
  <c r="F54" i="1"/>
  <c r="F29" i="1" s="1"/>
  <c r="E55" i="1"/>
  <c r="E41" i="1" s="1"/>
  <c r="E54" i="1"/>
  <c r="E29" i="1" s="1"/>
  <c r="D55" i="1"/>
  <c r="D54" i="1"/>
  <c r="D38" i="1" s="1"/>
  <c r="G53" i="1"/>
  <c r="G18" i="1" s="1"/>
  <c r="F53" i="1"/>
  <c r="F27" i="1" s="1"/>
  <c r="E53" i="1"/>
  <c r="E56" i="1" s="1"/>
  <c r="D53" i="1"/>
  <c r="D36" i="1" s="1"/>
  <c r="G42" i="1"/>
  <c r="F42" i="1"/>
  <c r="E42" i="1"/>
  <c r="D42" i="1"/>
  <c r="G39" i="1"/>
  <c r="F39" i="1"/>
  <c r="E39" i="1"/>
  <c r="D39" i="1"/>
  <c r="G38" i="1"/>
  <c r="E38" i="1"/>
  <c r="G33" i="1"/>
  <c r="F33" i="1"/>
  <c r="E33" i="1"/>
  <c r="D33" i="1"/>
  <c r="F32" i="1"/>
  <c r="G30" i="1"/>
  <c r="F30" i="1"/>
  <c r="E30" i="1"/>
  <c r="D30" i="1"/>
  <c r="G27" i="1"/>
  <c r="G24" i="1"/>
  <c r="F24" i="1"/>
  <c r="E24" i="1"/>
  <c r="D24" i="1"/>
  <c r="G21" i="1"/>
  <c r="F21" i="1"/>
  <c r="E21" i="1"/>
  <c r="D21" i="1"/>
  <c r="E20" i="1"/>
  <c r="G15" i="1"/>
  <c r="F15" i="1"/>
  <c r="E15" i="1"/>
  <c r="D15" i="1"/>
  <c r="G12" i="1"/>
  <c r="F12" i="1"/>
  <c r="E12" i="1"/>
  <c r="D12" i="1"/>
  <c r="E11" i="1"/>
  <c r="G9" i="1"/>
  <c r="H42" i="1"/>
  <c r="H39" i="1"/>
  <c r="H33" i="1"/>
  <c r="H24" i="1"/>
  <c r="H30" i="1"/>
  <c r="H21" i="1"/>
  <c r="H12" i="1"/>
  <c r="H55" i="1"/>
  <c r="H41" i="1" s="1"/>
  <c r="H54" i="1"/>
  <c r="H38" i="1" s="1"/>
  <c r="H53" i="1"/>
  <c r="H36" i="1" s="1"/>
  <c r="H32" i="1"/>
  <c r="J41" i="1"/>
  <c r="P9" i="1"/>
  <c r="R23" i="1"/>
  <c r="R29" i="1"/>
  <c r="S9" i="1"/>
  <c r="Q18" i="1"/>
  <c r="H14" i="1"/>
  <c r="G36" i="1"/>
  <c r="T29" i="1"/>
  <c r="T11" i="1"/>
  <c r="T41" i="1"/>
  <c r="T14" i="1"/>
  <c r="H23" i="1" l="1"/>
  <c r="M14" i="1"/>
  <c r="J14" i="1"/>
  <c r="G32" i="1"/>
  <c r="Q27" i="1"/>
  <c r="I27" i="1"/>
  <c r="S20" i="1"/>
  <c r="B14" i="1"/>
  <c r="O9" i="1"/>
  <c r="O36" i="1"/>
  <c r="L20" i="1"/>
  <c r="J29" i="1"/>
  <c r="L56" i="1"/>
  <c r="Q11" i="1"/>
  <c r="S11" i="1"/>
  <c r="T32" i="1"/>
  <c r="K36" i="1"/>
  <c r="O18" i="1"/>
  <c r="S56" i="1"/>
  <c r="J38" i="1"/>
  <c r="T27" i="1"/>
  <c r="D57" i="1"/>
  <c r="N18" i="1"/>
  <c r="N36" i="1"/>
  <c r="I18" i="1"/>
  <c r="Q14" i="1"/>
  <c r="F11" i="1"/>
  <c r="T9" i="1"/>
  <c r="B38" i="1"/>
  <c r="I9" i="1"/>
  <c r="H9" i="1"/>
  <c r="H56" i="1"/>
  <c r="F57" i="1"/>
  <c r="H27" i="1"/>
  <c r="F14" i="1"/>
  <c r="F23" i="1"/>
  <c r="D41" i="1"/>
  <c r="J11" i="1"/>
  <c r="J32" i="1"/>
  <c r="K14" i="1"/>
  <c r="M32" i="1"/>
  <c r="B57" i="1"/>
  <c r="F20" i="1"/>
  <c r="B32" i="1"/>
  <c r="I56" i="1"/>
  <c r="H18" i="1"/>
  <c r="P18" i="1"/>
  <c r="F36" i="1"/>
  <c r="C20" i="1"/>
  <c r="J56" i="1"/>
  <c r="N14" i="1"/>
  <c r="M23" i="1"/>
  <c r="P36" i="1"/>
  <c r="T56" i="1"/>
  <c r="R38" i="1"/>
  <c r="P29" i="1"/>
  <c r="R11" i="1"/>
  <c r="O11" i="1"/>
  <c r="G14" i="1"/>
  <c r="D32" i="1"/>
  <c r="K29" i="1"/>
  <c r="T18" i="1"/>
  <c r="E36" i="1"/>
  <c r="P41" i="1"/>
  <c r="R57" i="1"/>
  <c r="J36" i="1"/>
  <c r="N38" i="1"/>
  <c r="P23" i="1"/>
  <c r="H11" i="1"/>
  <c r="C56" i="1"/>
  <c r="E9" i="1"/>
  <c r="D14" i="1"/>
  <c r="E18" i="1"/>
  <c r="D23" i="1"/>
  <c r="E27" i="1"/>
  <c r="E32" i="1"/>
  <c r="G41" i="1"/>
  <c r="I57" i="1"/>
  <c r="B11" i="1"/>
  <c r="C36" i="1"/>
  <c r="J57" i="1"/>
  <c r="N9" i="1"/>
  <c r="M9" i="1"/>
  <c r="M18" i="1"/>
  <c r="P56" i="1"/>
  <c r="Q56" i="1"/>
  <c r="S38" i="1"/>
  <c r="T38" i="1"/>
  <c r="M27" i="1"/>
  <c r="H57" i="1"/>
  <c r="R14" i="1"/>
  <c r="N56" i="1"/>
  <c r="M56" i="1"/>
  <c r="O57" i="1"/>
  <c r="E57" i="1"/>
  <c r="I11" i="1"/>
  <c r="C27" i="1"/>
  <c r="J18" i="1"/>
  <c r="T57" i="1"/>
  <c r="H29" i="1"/>
  <c r="R32" i="1"/>
  <c r="H20" i="1"/>
  <c r="I29" i="1"/>
  <c r="P14" i="1"/>
  <c r="I20" i="1"/>
  <c r="E14" i="1"/>
  <c r="E23" i="1"/>
  <c r="K11" i="1"/>
  <c r="N11" i="1"/>
  <c r="O14" i="1"/>
  <c r="AD18" i="1"/>
  <c r="AD27" i="1"/>
  <c r="AD20" i="1"/>
  <c r="AD29" i="1"/>
  <c r="S18" i="1"/>
  <c r="N32" i="1"/>
  <c r="B20" i="1"/>
  <c r="S14" i="1"/>
  <c r="P57" i="1"/>
  <c r="P11" i="1"/>
  <c r="C57" i="1"/>
  <c r="D9" i="1"/>
  <c r="D11" i="1"/>
  <c r="D18" i="1"/>
  <c r="D20" i="1"/>
  <c r="D27" i="1"/>
  <c r="D29" i="1"/>
  <c r="F38" i="1"/>
  <c r="F56" i="1"/>
  <c r="I41" i="1"/>
  <c r="L32" i="1"/>
  <c r="L57" i="1"/>
  <c r="C9" i="1"/>
  <c r="C14" i="1"/>
  <c r="C29" i="1"/>
  <c r="B56" i="1"/>
  <c r="C41" i="1"/>
  <c r="B18" i="1"/>
  <c r="J9" i="1"/>
  <c r="K20" i="1"/>
  <c r="K27" i="1"/>
  <c r="K41" i="1"/>
  <c r="N20" i="1"/>
  <c r="N41" i="1"/>
  <c r="M20" i="1"/>
  <c r="M29" i="1"/>
  <c r="M38" i="1"/>
  <c r="O23" i="1"/>
  <c r="O32" i="1"/>
  <c r="O38" i="1"/>
  <c r="P38" i="1"/>
  <c r="Q32" i="1"/>
  <c r="S36" i="1"/>
  <c r="S27" i="1"/>
  <c r="S57" i="1"/>
  <c r="R27" i="1"/>
  <c r="Q57" i="1"/>
  <c r="K56" i="1"/>
  <c r="D56" i="1"/>
  <c r="N57" i="1"/>
  <c r="M57" i="1"/>
  <c r="O56" i="1"/>
  <c r="F9" i="1"/>
  <c r="F18" i="1"/>
  <c r="G56" i="1"/>
  <c r="I14" i="1"/>
  <c r="I23" i="1"/>
  <c r="L14" i="1"/>
  <c r="C11" i="1"/>
  <c r="B23" i="1"/>
  <c r="B27" i="1"/>
  <c r="B36" i="1"/>
  <c r="J27" i="1"/>
  <c r="K9" i="1"/>
  <c r="K23" i="1"/>
  <c r="K57" i="1"/>
  <c r="O20" i="1"/>
  <c r="S23" i="1"/>
  <c r="S32" i="1"/>
  <c r="R18" i="1"/>
  <c r="I32" i="1"/>
  <c r="G57" i="1"/>
  <c r="G11" i="1"/>
  <c r="G20" i="1"/>
  <c r="C23" i="1"/>
  <c r="Q23" i="1"/>
  <c r="R56" i="1"/>
  <c r="R9" i="1"/>
</calcChain>
</file>

<file path=xl/sharedStrings.xml><?xml version="1.0" encoding="utf-8"?>
<sst xmlns="http://schemas.openxmlformats.org/spreadsheetml/2006/main" count="89" uniqueCount="23">
  <si>
    <t>Fall</t>
  </si>
  <si>
    <t>1996</t>
  </si>
  <si>
    <t>1997</t>
  </si>
  <si>
    <t>Within County</t>
  </si>
  <si>
    <t xml:space="preserve"> Applied</t>
  </si>
  <si>
    <t xml:space="preserve"> Accepted</t>
  </si>
  <si>
    <t xml:space="preserve"> Enrolled</t>
  </si>
  <si>
    <t>Outside County, In-State</t>
  </si>
  <si>
    <t>GRAND TOTAL</t>
  </si>
  <si>
    <t>Yield</t>
  </si>
  <si>
    <t>Acceptance Rate</t>
  </si>
  <si>
    <t>Freshman Admission</t>
  </si>
  <si>
    <t>% of grand total</t>
  </si>
  <si>
    <t>Selectivity</t>
  </si>
  <si>
    <t>Applicants for First Time</t>
  </si>
  <si>
    <t xml:space="preserve">Table 3:                     </t>
  </si>
  <si>
    <t>Outside State*</t>
  </si>
  <si>
    <t>Foreign Country**</t>
  </si>
  <si>
    <t>**As of 2016  Foreign Country includes all students with a foreign address (Geographic Origin 100 &amp; 001).</t>
  </si>
  <si>
    <t>*As of 2016 Outside State includes all non-MD US States.</t>
  </si>
  <si>
    <t>Unknown</t>
  </si>
  <si>
    <t xml:space="preserve">                                                           Applications/Acceptances/Enrollment</t>
  </si>
  <si>
    <t xml:space="preserve">                      First-time, Degree-seeking Students: Fall 2014, Fall 2019 to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</si>
</sst>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7"/>
      <name val="Arial"/>
    </font>
    <font>
      <sz val="10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42"/>
        <bgColor indexed="8"/>
      </patternFill>
    </fill>
    <fill>
      <patternFill patternType="solid">
        <fgColor indexed="44"/>
        <bgColor indexed="22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lightGray"/>
    </fill>
    <fill>
      <patternFill patternType="lightGray">
        <fgColor indexed="8"/>
        <bgColor theme="0"/>
      </patternFill>
    </fill>
    <fill>
      <patternFill patternType="lightGray">
        <bgColor theme="0"/>
      </patternFill>
    </fill>
    <fill>
      <patternFill patternType="lightGray">
        <fgColor indexed="8"/>
        <bgColor indexed="42"/>
      </patternFill>
    </fill>
    <fill>
      <patternFill patternType="lightGray">
        <fgColor indexed="8"/>
        <bgColor indexed="44"/>
      </patternFill>
    </fill>
    <fill>
      <patternFill patternType="lightGray">
        <bgColor indexed="4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8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8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9">
    <xf numFmtId="0" fontId="0" fillId="2" borderId="0" xfId="0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3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Continuous"/>
    </xf>
    <xf numFmtId="0" fontId="5" fillId="2" borderId="0" xfId="0" applyFont="1" applyFill="1" applyBorder="1" applyAlignment="1"/>
    <xf numFmtId="0" fontId="7" fillId="3" borderId="0" xfId="0" applyFont="1" applyFill="1" applyAlignment="1">
      <alignment horizontal="centerContinuous"/>
    </xf>
    <xf numFmtId="0" fontId="5" fillId="2" borderId="0" xfId="0" applyFont="1" applyFill="1" applyBorder="1"/>
    <xf numFmtId="0" fontId="8" fillId="2" borderId="19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8" fillId="2" borderId="6" xfId="0" applyFont="1" applyFill="1" applyBorder="1"/>
    <xf numFmtId="0" fontId="9" fillId="4" borderId="7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57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8" xfId="0" applyFont="1" applyFill="1" applyBorder="1"/>
    <xf numFmtId="0" fontId="4" fillId="0" borderId="22" xfId="0" applyFont="1" applyFill="1" applyBorder="1"/>
    <xf numFmtId="0" fontId="5" fillId="0" borderId="0" xfId="0" applyFont="1" applyFill="1" applyBorder="1"/>
    <xf numFmtId="0" fontId="5" fillId="0" borderId="44" xfId="0" applyFont="1" applyFill="1" applyBorder="1"/>
    <xf numFmtId="0" fontId="5" fillId="0" borderId="39" xfId="0" applyFont="1" applyFill="1" applyBorder="1"/>
    <xf numFmtId="0" fontId="5" fillId="0" borderId="58" xfId="0" applyFont="1" applyFill="1" applyBorder="1"/>
    <xf numFmtId="0" fontId="5" fillId="11" borderId="0" xfId="0" applyFont="1" applyFill="1" applyBorder="1"/>
    <xf numFmtId="0" fontId="5" fillId="11" borderId="44" xfId="0" applyFont="1" applyFill="1" applyBorder="1"/>
    <xf numFmtId="0" fontId="5" fillId="11" borderId="48" xfId="0" applyFont="1" applyFill="1" applyBorder="1"/>
    <xf numFmtId="0" fontId="5" fillId="11" borderId="52" xfId="0" applyFont="1" applyFill="1" applyBorder="1"/>
    <xf numFmtId="0" fontId="5" fillId="7" borderId="15" xfId="0" applyFont="1" applyFill="1" applyBorder="1"/>
    <xf numFmtId="165" fontId="8" fillId="2" borderId="2" xfId="2" applyNumberFormat="1" applyFont="1" applyFill="1" applyBorder="1" applyAlignment="1">
      <alignment horizontal="left" indent="1"/>
    </xf>
    <xf numFmtId="165" fontId="10" fillId="2" borderId="0" xfId="2" applyNumberFormat="1" applyFont="1" applyFill="1" applyBorder="1"/>
    <xf numFmtId="165" fontId="10" fillId="4" borderId="28" xfId="2" applyNumberFormat="1" applyFont="1" applyFill="1" applyBorder="1"/>
    <xf numFmtId="165" fontId="10" fillId="0" borderId="22" xfId="2" applyNumberFormat="1" applyFont="1" applyFill="1" applyBorder="1"/>
    <xf numFmtId="165" fontId="10" fillId="0" borderId="0" xfId="2" applyNumberFormat="1" applyFont="1" applyFill="1" applyBorder="1"/>
    <xf numFmtId="165" fontId="10" fillId="0" borderId="44" xfId="2" applyNumberFormat="1" applyFont="1" applyFill="1" applyBorder="1"/>
    <xf numFmtId="165" fontId="10" fillId="0" borderId="39" xfId="2" applyNumberFormat="1" applyFont="1" applyFill="1" applyBorder="1"/>
    <xf numFmtId="165" fontId="10" fillId="0" borderId="58" xfId="2" applyNumberFormat="1" applyFont="1" applyFill="1" applyBorder="1"/>
    <xf numFmtId="165" fontId="10" fillId="11" borderId="0" xfId="2" applyNumberFormat="1" applyFont="1" applyFill="1" applyBorder="1"/>
    <xf numFmtId="165" fontId="10" fillId="11" borderId="44" xfId="2" applyNumberFormat="1" applyFont="1" applyFill="1" applyBorder="1"/>
    <xf numFmtId="165" fontId="10" fillId="11" borderId="52" xfId="2" applyNumberFormat="1" applyFont="1" applyFill="1" applyBorder="1"/>
    <xf numFmtId="165" fontId="4" fillId="7" borderId="15" xfId="2" applyNumberFormat="1" applyFont="1" applyFill="1" applyBorder="1"/>
    <xf numFmtId="165" fontId="5" fillId="2" borderId="0" xfId="2" applyNumberFormat="1" applyFont="1" applyFill="1"/>
    <xf numFmtId="165" fontId="7" fillId="0" borderId="0" xfId="2" applyNumberFormat="1" applyFont="1"/>
    <xf numFmtId="0" fontId="11" fillId="2" borderId="2" xfId="0" applyFont="1" applyFill="1" applyBorder="1" applyAlignment="1">
      <alignment horizontal="left" indent="2"/>
    </xf>
    <xf numFmtId="164" fontId="5" fillId="2" borderId="8" xfId="0" applyNumberFormat="1" applyFont="1" applyFill="1" applyBorder="1"/>
    <xf numFmtId="164" fontId="5" fillId="2" borderId="29" xfId="0" applyNumberFormat="1" applyFont="1" applyFill="1" applyBorder="1"/>
    <xf numFmtId="164" fontId="5" fillId="0" borderId="23" xfId="0" applyNumberFormat="1" applyFont="1" applyFill="1" applyBorder="1"/>
    <xf numFmtId="164" fontId="5" fillId="0" borderId="8" xfId="0" applyNumberFormat="1" applyFont="1" applyFill="1" applyBorder="1"/>
    <xf numFmtId="164" fontId="5" fillId="0" borderId="45" xfId="0" applyNumberFormat="1" applyFont="1" applyFill="1" applyBorder="1"/>
    <xf numFmtId="164" fontId="5" fillId="0" borderId="40" xfId="0" applyNumberFormat="1" applyFont="1" applyFill="1" applyBorder="1"/>
    <xf numFmtId="164" fontId="5" fillId="0" borderId="59" xfId="0" applyNumberFormat="1" applyFont="1" applyFill="1" applyBorder="1"/>
    <xf numFmtId="164" fontId="5" fillId="0" borderId="60" xfId="0" applyNumberFormat="1" applyFont="1" applyFill="1" applyBorder="1"/>
    <xf numFmtId="164" fontId="5" fillId="12" borderId="9" xfId="0" applyNumberFormat="1" applyFont="1" applyFill="1" applyBorder="1"/>
    <xf numFmtId="164" fontId="5" fillId="12" borderId="46" xfId="0" applyNumberFormat="1" applyFont="1" applyFill="1" applyBorder="1"/>
    <xf numFmtId="164" fontId="5" fillId="12" borderId="53" xfId="0" applyNumberFormat="1" applyFont="1" applyFill="1" applyBorder="1"/>
    <xf numFmtId="164" fontId="12" fillId="8" borderId="16" xfId="0" applyNumberFormat="1" applyFont="1" applyFill="1" applyBorder="1"/>
    <xf numFmtId="0" fontId="7" fillId="0" borderId="0" xfId="1" applyFont="1"/>
    <xf numFmtId="165" fontId="8" fillId="2" borderId="3" xfId="2" applyNumberFormat="1" applyFont="1" applyFill="1" applyBorder="1" applyAlignment="1">
      <alignment horizontal="left" indent="1"/>
    </xf>
    <xf numFmtId="165" fontId="10" fillId="4" borderId="32" xfId="2" applyNumberFormat="1" applyFont="1" applyFill="1" applyBorder="1"/>
    <xf numFmtId="165" fontId="10" fillId="0" borderId="34" xfId="2" applyNumberFormat="1" applyFont="1" applyFill="1" applyBorder="1"/>
    <xf numFmtId="164" fontId="5" fillId="2" borderId="0" xfId="0" applyNumberFormat="1" applyFont="1" applyFill="1" applyBorder="1"/>
    <xf numFmtId="164" fontId="5" fillId="2" borderId="28" xfId="0" applyNumberFormat="1" applyFont="1" applyFill="1" applyBorder="1"/>
    <xf numFmtId="164" fontId="5" fillId="0" borderId="22" xfId="0" applyNumberFormat="1" applyFont="1" applyFill="1" applyBorder="1"/>
    <xf numFmtId="164" fontId="5" fillId="0" borderId="0" xfId="0" applyNumberFormat="1" applyFont="1" applyFill="1" applyBorder="1"/>
    <xf numFmtId="164" fontId="5" fillId="0" borderId="44" xfId="0" applyNumberFormat="1" applyFont="1" applyFill="1" applyBorder="1"/>
    <xf numFmtId="164" fontId="5" fillId="0" borderId="39" xfId="0" applyNumberFormat="1" applyFont="1" applyFill="1" applyBorder="1"/>
    <xf numFmtId="164" fontId="5" fillId="0" borderId="58" xfId="0" applyNumberFormat="1" applyFont="1" applyFill="1" applyBorder="1"/>
    <xf numFmtId="164" fontId="5" fillId="12" borderId="0" xfId="0" applyNumberFormat="1" applyFont="1" applyFill="1" applyBorder="1"/>
    <xf numFmtId="164" fontId="5" fillId="12" borderId="44" xfId="0" applyNumberFormat="1" applyFont="1" applyFill="1" applyBorder="1"/>
    <xf numFmtId="164" fontId="5" fillId="12" borderId="52" xfId="0" applyNumberFormat="1" applyFont="1" applyFill="1" applyBorder="1"/>
    <xf numFmtId="164" fontId="12" fillId="8" borderId="15" xfId="0" applyNumberFormat="1" applyFont="1" applyFill="1" applyBorder="1"/>
    <xf numFmtId="0" fontId="8" fillId="5" borderId="5" xfId="0" applyFont="1" applyFill="1" applyBorder="1" applyAlignment="1">
      <alignment horizontal="left" indent="3"/>
    </xf>
    <xf numFmtId="164" fontId="8" fillId="5" borderId="9" xfId="0" applyNumberFormat="1" applyFont="1" applyFill="1" applyBorder="1"/>
    <xf numFmtId="164" fontId="8" fillId="5" borderId="30" xfId="0" applyNumberFormat="1" applyFont="1" applyFill="1" applyBorder="1"/>
    <xf numFmtId="164" fontId="8" fillId="5" borderId="24" xfId="0" applyNumberFormat="1" applyFont="1" applyFill="1" applyBorder="1"/>
    <xf numFmtId="164" fontId="8" fillId="9" borderId="9" xfId="0" applyNumberFormat="1" applyFont="1" applyFill="1" applyBorder="1"/>
    <xf numFmtId="164" fontId="8" fillId="5" borderId="46" xfId="0" applyNumberFormat="1" applyFont="1" applyFill="1" applyBorder="1"/>
    <xf numFmtId="164" fontId="8" fillId="5" borderId="41" xfId="0" applyNumberFormat="1" applyFont="1" applyFill="1" applyBorder="1"/>
    <xf numFmtId="164" fontId="8" fillId="5" borderId="60" xfId="0" applyNumberFormat="1" applyFont="1" applyFill="1" applyBorder="1"/>
    <xf numFmtId="164" fontId="8" fillId="5" borderId="53" xfId="0" applyNumberFormat="1" applyFont="1" applyFill="1" applyBorder="1"/>
    <xf numFmtId="164" fontId="8" fillId="5" borderId="16" xfId="0" applyNumberFormat="1" applyFont="1" applyFill="1" applyBorder="1"/>
    <xf numFmtId="0" fontId="8" fillId="5" borderId="6" xfId="0" applyFont="1" applyFill="1" applyBorder="1" applyAlignment="1">
      <alignment horizontal="left" indent="3"/>
    </xf>
    <xf numFmtId="164" fontId="8" fillId="5" borderId="7" xfId="0" applyNumberFormat="1" applyFont="1" applyFill="1" applyBorder="1"/>
    <xf numFmtId="164" fontId="8" fillId="5" borderId="27" xfId="0" applyNumberFormat="1" applyFont="1" applyFill="1" applyBorder="1"/>
    <xf numFmtId="164" fontId="8" fillId="5" borderId="21" xfId="0" applyNumberFormat="1" applyFont="1" applyFill="1" applyBorder="1"/>
    <xf numFmtId="164" fontId="8" fillId="9" borderId="7" xfId="0" applyNumberFormat="1" applyFont="1" applyFill="1" applyBorder="1"/>
    <xf numFmtId="164" fontId="8" fillId="5" borderId="43" xfId="0" applyNumberFormat="1" applyFont="1" applyFill="1" applyBorder="1"/>
    <xf numFmtId="164" fontId="8" fillId="5" borderId="38" xfId="0" applyNumberFormat="1" applyFont="1" applyFill="1" applyBorder="1"/>
    <xf numFmtId="164" fontId="8" fillId="5" borderId="57" xfId="0" applyNumberFormat="1" applyFont="1" applyFill="1" applyBorder="1"/>
    <xf numFmtId="164" fontId="8" fillId="5" borderId="58" xfId="0" applyNumberFormat="1" applyFont="1" applyFill="1" applyBorder="1"/>
    <xf numFmtId="164" fontId="8" fillId="5" borderId="0" xfId="0" applyNumberFormat="1" applyFont="1" applyFill="1" applyBorder="1"/>
    <xf numFmtId="164" fontId="8" fillId="5" borderId="44" xfId="0" applyNumberFormat="1" applyFont="1" applyFill="1" applyBorder="1"/>
    <xf numFmtId="164" fontId="8" fillId="5" borderId="52" xfId="0" applyNumberFormat="1" applyFont="1" applyFill="1" applyBorder="1"/>
    <xf numFmtId="164" fontId="8" fillId="5" borderId="15" xfId="0" applyNumberFormat="1" applyFont="1" applyFill="1" applyBorder="1"/>
    <xf numFmtId="0" fontId="10" fillId="4" borderId="0" xfId="0" applyFont="1" applyFill="1" applyBorder="1"/>
    <xf numFmtId="0" fontId="10" fillId="4" borderId="28" xfId="0" applyFont="1" applyFill="1" applyBorder="1"/>
    <xf numFmtId="0" fontId="4" fillId="0" borderId="35" xfId="0" applyFont="1" applyFill="1" applyBorder="1"/>
    <xf numFmtId="0" fontId="4" fillId="0" borderId="0" xfId="0" applyFont="1" applyFill="1" applyBorder="1"/>
    <xf numFmtId="0" fontId="4" fillId="0" borderId="44" xfId="0" applyFont="1" applyFill="1" applyBorder="1"/>
    <xf numFmtId="0" fontId="10" fillId="0" borderId="39" xfId="0" applyFont="1" applyFill="1" applyBorder="1"/>
    <xf numFmtId="0" fontId="10" fillId="0" borderId="58" xfId="0" applyFont="1" applyFill="1" applyBorder="1"/>
    <xf numFmtId="0" fontId="10" fillId="0" borderId="62" xfId="0" applyFont="1" applyFill="1" applyBorder="1"/>
    <xf numFmtId="0" fontId="10" fillId="11" borderId="48" xfId="0" applyFont="1" applyFill="1" applyBorder="1"/>
    <xf numFmtId="0" fontId="10" fillId="11" borderId="54" xfId="0" applyFont="1" applyFill="1" applyBorder="1"/>
    <xf numFmtId="0" fontId="4" fillId="7" borderId="36" xfId="0" applyFont="1" applyFill="1" applyBorder="1"/>
    <xf numFmtId="164" fontId="5" fillId="0" borderId="9" xfId="0" applyNumberFormat="1" applyFont="1" applyFill="1" applyBorder="1"/>
    <xf numFmtId="164" fontId="5" fillId="0" borderId="46" xfId="0" applyNumberFormat="1" applyFont="1" applyFill="1" applyBorder="1"/>
    <xf numFmtId="164" fontId="5" fillId="0" borderId="41" xfId="0" applyNumberFormat="1" applyFont="1" applyFill="1" applyBorder="1"/>
    <xf numFmtId="165" fontId="10" fillId="2" borderId="11" xfId="2" applyNumberFormat="1" applyFont="1" applyFill="1" applyBorder="1"/>
    <xf numFmtId="0" fontId="10" fillId="4" borderId="10" xfId="0" applyFont="1" applyFill="1" applyBorder="1"/>
    <xf numFmtId="0" fontId="10" fillId="4" borderId="31" xfId="0" applyFont="1" applyFill="1" applyBorder="1"/>
    <xf numFmtId="164" fontId="5" fillId="12" borderId="44" xfId="3" applyNumberFormat="1" applyFont="1" applyFill="1" applyBorder="1"/>
    <xf numFmtId="164" fontId="5" fillId="12" borderId="52" xfId="3" applyNumberFormat="1" applyFont="1" applyFill="1" applyBorder="1"/>
    <xf numFmtId="164" fontId="12" fillId="8" borderId="15" xfId="3" applyNumberFormat="1" applyFont="1" applyFill="1" applyBorder="1"/>
    <xf numFmtId="164" fontId="8" fillId="5" borderId="55" xfId="0" applyNumberFormat="1" applyFont="1" applyFill="1" applyBorder="1"/>
    <xf numFmtId="164" fontId="8" fillId="5" borderId="17" xfId="0" applyNumberFormat="1" applyFont="1" applyFill="1" applyBorder="1"/>
    <xf numFmtId="0" fontId="10" fillId="0" borderId="0" xfId="0" applyFont="1" applyFill="1" applyBorder="1"/>
    <xf numFmtId="0" fontId="10" fillId="0" borderId="44" xfId="0" applyFont="1" applyFill="1" applyBorder="1"/>
    <xf numFmtId="0" fontId="10" fillId="11" borderId="44" xfId="0" applyFont="1" applyFill="1" applyBorder="1"/>
    <xf numFmtId="0" fontId="10" fillId="11" borderId="52" xfId="0" applyFont="1" applyFill="1" applyBorder="1"/>
    <xf numFmtId="0" fontId="4" fillId="7" borderId="15" xfId="0" applyFont="1" applyFill="1" applyBorder="1"/>
    <xf numFmtId="0" fontId="11" fillId="2" borderId="5" xfId="0" applyFont="1" applyFill="1" applyBorder="1" applyAlignment="1">
      <alignment horizontal="left" indent="2"/>
    </xf>
    <xf numFmtId="164" fontId="5" fillId="2" borderId="9" xfId="0" applyNumberFormat="1" applyFont="1" applyFill="1" applyBorder="1"/>
    <xf numFmtId="164" fontId="5" fillId="2" borderId="30" xfId="0" applyNumberFormat="1" applyFont="1" applyFill="1" applyBorder="1"/>
    <xf numFmtId="164" fontId="5" fillId="0" borderId="24" xfId="0" applyNumberFormat="1" applyFont="1" applyFill="1" applyBorder="1"/>
    <xf numFmtId="164" fontId="5" fillId="12" borderId="46" xfId="3" applyNumberFormat="1" applyFont="1" applyFill="1" applyBorder="1"/>
    <xf numFmtId="164" fontId="5" fillId="12" borderId="53" xfId="3" applyNumberFormat="1" applyFont="1" applyFill="1" applyBorder="1"/>
    <xf numFmtId="164" fontId="12" fillId="8" borderId="16" xfId="3" applyNumberFormat="1" applyFont="1" applyFill="1" applyBorder="1"/>
    <xf numFmtId="0" fontId="10" fillId="14" borderId="58" xfId="0" applyFont="1" applyFill="1" applyBorder="1"/>
    <xf numFmtId="0" fontId="10" fillId="14" borderId="62" xfId="0" applyFont="1" applyFill="1" applyBorder="1"/>
    <xf numFmtId="0" fontId="10" fillId="15" borderId="44" xfId="0" applyFont="1" applyFill="1" applyBorder="1"/>
    <xf numFmtId="0" fontId="10" fillId="15" borderId="52" xfId="0" applyFont="1" applyFill="1" applyBorder="1"/>
    <xf numFmtId="0" fontId="4" fillId="18" borderId="15" xfId="0" applyFont="1" applyFill="1" applyBorder="1"/>
    <xf numFmtId="165" fontId="10" fillId="14" borderId="58" xfId="2" applyNumberFormat="1" applyFont="1" applyFill="1" applyBorder="1"/>
    <xf numFmtId="165" fontId="10" fillId="15" borderId="0" xfId="2" applyNumberFormat="1" applyFont="1" applyFill="1" applyBorder="1"/>
    <xf numFmtId="165" fontId="10" fillId="15" borderId="44" xfId="2" applyNumberFormat="1" applyFont="1" applyFill="1" applyBorder="1"/>
    <xf numFmtId="165" fontId="10" fillId="15" borderId="52" xfId="2" applyNumberFormat="1" applyFont="1" applyFill="1" applyBorder="1"/>
    <xf numFmtId="165" fontId="4" fillId="18" borderId="15" xfId="2" applyNumberFormat="1" applyFont="1" applyFill="1" applyBorder="1"/>
    <xf numFmtId="164" fontId="5" fillId="14" borderId="60" xfId="0" applyNumberFormat="1" applyFont="1" applyFill="1" applyBorder="1"/>
    <xf numFmtId="164" fontId="5" fillId="16" borderId="9" xfId="0" applyNumberFormat="1" applyFont="1" applyFill="1" applyBorder="1"/>
    <xf numFmtId="164" fontId="5" fillId="16" borderId="46" xfId="0" applyNumberFormat="1" applyFont="1" applyFill="1" applyBorder="1"/>
    <xf numFmtId="164" fontId="5" fillId="16" borderId="53" xfId="0" applyNumberFormat="1" applyFont="1" applyFill="1" applyBorder="1"/>
    <xf numFmtId="164" fontId="12" fillId="19" borderId="16" xfId="0" applyNumberFormat="1" applyFont="1" applyFill="1" applyBorder="1"/>
    <xf numFmtId="164" fontId="5" fillId="14" borderId="58" xfId="0" applyNumberFormat="1" applyFont="1" applyFill="1" applyBorder="1"/>
    <xf numFmtId="164" fontId="5" fillId="16" borderId="44" xfId="0" applyNumberFormat="1" applyFont="1" applyFill="1" applyBorder="1"/>
    <xf numFmtId="164" fontId="5" fillId="16" borderId="52" xfId="0" applyNumberFormat="1" applyFont="1" applyFill="1" applyBorder="1"/>
    <xf numFmtId="164" fontId="12" fillId="19" borderId="15" xfId="0" applyNumberFormat="1" applyFont="1" applyFill="1" applyBorder="1"/>
    <xf numFmtId="164" fontId="8" fillId="17" borderId="60" xfId="0" applyNumberFormat="1" applyFont="1" applyFill="1" applyBorder="1"/>
    <xf numFmtId="164" fontId="8" fillId="17" borderId="9" xfId="0" applyNumberFormat="1" applyFont="1" applyFill="1" applyBorder="1"/>
    <xf numFmtId="164" fontId="8" fillId="17" borderId="46" xfId="0" applyNumberFormat="1" applyFont="1" applyFill="1" applyBorder="1"/>
    <xf numFmtId="164" fontId="8" fillId="17" borderId="53" xfId="0" applyNumberFormat="1" applyFont="1" applyFill="1" applyBorder="1"/>
    <xf numFmtId="164" fontId="8" fillId="17" borderId="16" xfId="0" applyNumberFormat="1" applyFont="1" applyFill="1" applyBorder="1"/>
    <xf numFmtId="164" fontId="5" fillId="16" borderId="0" xfId="0" applyNumberFormat="1" applyFont="1" applyFill="1" applyBorder="1"/>
    <xf numFmtId="164" fontId="5" fillId="16" borderId="52" xfId="3" applyNumberFormat="1" applyFont="1" applyFill="1" applyBorder="1"/>
    <xf numFmtId="164" fontId="12" fillId="19" borderId="15" xfId="3" applyNumberFormat="1" applyFont="1" applyFill="1" applyBorder="1"/>
    <xf numFmtId="164" fontId="8" fillId="17" borderId="57" xfId="0" applyNumberFormat="1" applyFont="1" applyFill="1" applyBorder="1"/>
    <xf numFmtId="164" fontId="8" fillId="17" borderId="7" xfId="0" applyNumberFormat="1" applyFont="1" applyFill="1" applyBorder="1"/>
    <xf numFmtId="164" fontId="8" fillId="17" borderId="43" xfId="0" applyNumberFormat="1" applyFont="1" applyFill="1" applyBorder="1"/>
    <xf numFmtId="164" fontId="8" fillId="17" borderId="55" xfId="0" applyNumberFormat="1" applyFont="1" applyFill="1" applyBorder="1"/>
    <xf numFmtId="164" fontId="8" fillId="17" borderId="17" xfId="0" applyNumberFormat="1" applyFont="1" applyFill="1" applyBorder="1"/>
    <xf numFmtId="0" fontId="5" fillId="3" borderId="0" xfId="0" applyFont="1" applyFill="1" applyBorder="1"/>
    <xf numFmtId="41" fontId="10" fillId="2" borderId="0" xfId="0" applyNumberFormat="1" applyFont="1" applyFill="1" applyBorder="1"/>
    <xf numFmtId="0" fontId="5" fillId="2" borderId="28" xfId="0" applyFont="1" applyFill="1" applyBorder="1"/>
    <xf numFmtId="0" fontId="5" fillId="0" borderId="22" xfId="0" applyFont="1" applyFill="1" applyBorder="1"/>
    <xf numFmtId="165" fontId="11" fillId="2" borderId="2" xfId="2" applyNumberFormat="1" applyFont="1" applyFill="1" applyBorder="1" applyAlignment="1">
      <alignment horizontal="left" indent="1"/>
    </xf>
    <xf numFmtId="165" fontId="10" fillId="12" borderId="0" xfId="2" applyNumberFormat="1" applyFont="1" applyFill="1" applyBorder="1"/>
    <xf numFmtId="165" fontId="10" fillId="12" borderId="44" xfId="2" applyNumberFormat="1" applyFont="1" applyFill="1" applyBorder="1"/>
    <xf numFmtId="165" fontId="10" fillId="12" borderId="52" xfId="2" applyNumberFormat="1" applyFont="1" applyFill="1" applyBorder="1"/>
    <xf numFmtId="165" fontId="4" fillId="8" borderId="15" xfId="2" applyNumberFormat="1" applyFont="1" applyFill="1" applyBorder="1"/>
    <xf numFmtId="0" fontId="8" fillId="2" borderId="2" xfId="0" applyFont="1" applyFill="1" applyBorder="1"/>
    <xf numFmtId="9" fontId="4" fillId="2" borderId="0" xfId="0" applyNumberFormat="1" applyFont="1" applyFill="1" applyBorder="1"/>
    <xf numFmtId="164" fontId="4" fillId="2" borderId="0" xfId="0" applyNumberFormat="1" applyFont="1" applyFill="1" applyBorder="1"/>
    <xf numFmtId="164" fontId="4" fillId="4" borderId="28" xfId="0" applyNumberFormat="1" applyFont="1" applyFill="1" applyBorder="1"/>
    <xf numFmtId="164" fontId="4" fillId="0" borderId="22" xfId="0" applyNumberFormat="1" applyFont="1" applyFill="1" applyBorder="1"/>
    <xf numFmtId="164" fontId="4" fillId="0" borderId="0" xfId="0" applyNumberFormat="1" applyFont="1" applyFill="1" applyBorder="1"/>
    <xf numFmtId="164" fontId="4" fillId="0" borderId="44" xfId="0" applyNumberFormat="1" applyFont="1" applyFill="1" applyBorder="1"/>
    <xf numFmtId="164" fontId="4" fillId="0" borderId="39" xfId="0" applyNumberFormat="1" applyFont="1" applyFill="1" applyBorder="1"/>
    <xf numFmtId="164" fontId="4" fillId="0" borderId="58" xfId="0" applyNumberFormat="1" applyFont="1" applyFill="1" applyBorder="1"/>
    <xf numFmtId="164" fontId="4" fillId="12" borderId="0" xfId="0" applyNumberFormat="1" applyFont="1" applyFill="1" applyBorder="1"/>
    <xf numFmtId="164" fontId="4" fillId="12" borderId="44" xfId="0" applyNumberFormat="1" applyFont="1" applyFill="1" applyBorder="1"/>
    <xf numFmtId="164" fontId="4" fillId="12" borderId="52" xfId="0" applyNumberFormat="1" applyFont="1" applyFill="1" applyBorder="1"/>
    <xf numFmtId="164" fontId="4" fillId="8" borderId="15" xfId="0" applyNumberFormat="1" applyFont="1" applyFill="1" applyBorder="1"/>
    <xf numFmtId="0" fontId="8" fillId="5" borderId="12" xfId="0" applyFont="1" applyFill="1" applyBorder="1"/>
    <xf numFmtId="9" fontId="4" fillId="5" borderId="13" xfId="0" applyNumberFormat="1" applyFont="1" applyFill="1" applyBorder="1"/>
    <xf numFmtId="164" fontId="4" fillId="5" borderId="13" xfId="0" applyNumberFormat="1" applyFont="1" applyFill="1" applyBorder="1"/>
    <xf numFmtId="164" fontId="4" fillId="10" borderId="33" xfId="0" applyNumberFormat="1" applyFont="1" applyFill="1" applyBorder="1"/>
    <xf numFmtId="164" fontId="4" fillId="9" borderId="25" xfId="0" applyNumberFormat="1" applyFont="1" applyFill="1" applyBorder="1"/>
    <xf numFmtId="164" fontId="4" fillId="9" borderId="13" xfId="0" applyNumberFormat="1" applyFont="1" applyFill="1" applyBorder="1"/>
    <xf numFmtId="164" fontId="4" fillId="9" borderId="47" xfId="0" applyNumberFormat="1" applyFont="1" applyFill="1" applyBorder="1"/>
    <xf numFmtId="164" fontId="4" fillId="9" borderId="61" xfId="0" applyNumberFormat="1" applyFont="1" applyFill="1" applyBorder="1"/>
    <xf numFmtId="164" fontId="4" fillId="9" borderId="49" xfId="0" applyNumberFormat="1" applyFont="1" applyFill="1" applyBorder="1"/>
    <xf numFmtId="164" fontId="4" fillId="9" borderId="51" xfId="0" applyNumberFormat="1" applyFont="1" applyFill="1" applyBorder="1"/>
    <xf numFmtId="164" fontId="4" fillId="9" borderId="18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4" fillId="3" borderId="0" xfId="0" applyFont="1" applyFill="1" applyBorder="1"/>
    <xf numFmtId="10" fontId="5" fillId="2" borderId="0" xfId="0" applyNumberFormat="1" applyFont="1" applyFill="1"/>
    <xf numFmtId="0" fontId="7" fillId="2" borderId="0" xfId="0" applyFont="1" applyFill="1" applyBorder="1"/>
    <xf numFmtId="0" fontId="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0" borderId="56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5" fillId="13" borderId="42" xfId="0" applyFont="1" applyFill="1" applyBorder="1" applyAlignment="1">
      <alignment horizontal="center"/>
    </xf>
    <xf numFmtId="0" fontId="15" fillId="13" borderId="50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15" fillId="0" borderId="57" xfId="0" applyFont="1" applyFill="1" applyBorder="1" applyAlignment="1">
      <alignment horizontal="center"/>
    </xf>
    <xf numFmtId="0" fontId="15" fillId="13" borderId="7" xfId="0" applyFont="1" applyFill="1" applyBorder="1" applyAlignment="1">
      <alignment horizontal="center"/>
    </xf>
    <xf numFmtId="0" fontId="15" fillId="13" borderId="43" xfId="0" applyFont="1" applyFill="1" applyBorder="1" applyAlignment="1">
      <alignment horizontal="center"/>
    </xf>
    <xf numFmtId="0" fontId="15" fillId="13" borderId="44" xfId="0" applyFont="1" applyFill="1" applyBorder="1" applyAlignment="1">
      <alignment horizontal="center"/>
    </xf>
    <xf numFmtId="0" fontId="15" fillId="13" borderId="55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4" xfId="0" applyFont="1" applyFill="1" applyBorder="1"/>
    <xf numFmtId="0" fontId="15" fillId="3" borderId="2" xfId="0" applyFont="1" applyFill="1" applyBorder="1"/>
    <xf numFmtId="164" fontId="5" fillId="16" borderId="44" xfId="3" applyNumberFormat="1" applyFont="1" applyFill="1" applyBorder="1"/>
    <xf numFmtId="0" fontId="4" fillId="11" borderId="52" xfId="0" applyFont="1" applyFill="1" applyBorder="1"/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/>
    <xf numFmtId="0" fontId="4" fillId="11" borderId="10" xfId="0" applyFont="1" applyFill="1" applyBorder="1"/>
    <xf numFmtId="0" fontId="4" fillId="11" borderId="0" xfId="0" applyFont="1" applyFill="1" applyBorder="1"/>
    <xf numFmtId="0" fontId="4" fillId="15" borderId="0" xfId="0" applyFont="1" applyFill="1" applyBorder="1"/>
    <xf numFmtId="0" fontId="15" fillId="13" borderId="56" xfId="0" applyFont="1" applyFill="1" applyBorder="1" applyAlignment="1">
      <alignment horizontal="center"/>
    </xf>
    <xf numFmtId="0" fontId="15" fillId="13" borderId="57" xfId="0" applyFont="1" applyFill="1" applyBorder="1" applyAlignment="1">
      <alignment horizontal="center"/>
    </xf>
    <xf numFmtId="0" fontId="5" fillId="11" borderId="58" xfId="0" applyFont="1" applyFill="1" applyBorder="1"/>
    <xf numFmtId="165" fontId="10" fillId="11" borderId="58" xfId="2" applyNumberFormat="1" applyFont="1" applyFill="1" applyBorder="1"/>
    <xf numFmtId="164" fontId="5" fillId="12" borderId="60" xfId="0" applyNumberFormat="1" applyFont="1" applyFill="1" applyBorder="1"/>
    <xf numFmtId="164" fontId="5" fillId="12" borderId="58" xfId="0" applyNumberFormat="1" applyFont="1" applyFill="1" applyBorder="1"/>
    <xf numFmtId="0" fontId="10" fillId="11" borderId="62" xfId="0" applyFont="1" applyFill="1" applyBorder="1"/>
    <xf numFmtId="0" fontId="10" fillId="11" borderId="58" xfId="0" applyFont="1" applyFill="1" applyBorder="1"/>
    <xf numFmtId="164" fontId="12" fillId="12" borderId="58" xfId="0" applyNumberFormat="1" applyFont="1" applyFill="1" applyBorder="1"/>
    <xf numFmtId="0" fontId="10" fillId="15" borderId="58" xfId="0" applyFont="1" applyFill="1" applyBorder="1"/>
    <xf numFmtId="165" fontId="10" fillId="15" borderId="58" xfId="2" applyNumberFormat="1" applyFont="1" applyFill="1" applyBorder="1"/>
    <xf numFmtId="164" fontId="5" fillId="16" borderId="60" xfId="0" applyNumberFormat="1" applyFont="1" applyFill="1" applyBorder="1"/>
    <xf numFmtId="164" fontId="12" fillId="16" borderId="58" xfId="0" applyNumberFormat="1" applyFont="1" applyFill="1" applyBorder="1"/>
    <xf numFmtId="164" fontId="5" fillId="16" borderId="58" xfId="0" applyNumberFormat="1" applyFont="1" applyFill="1" applyBorder="1"/>
    <xf numFmtId="165" fontId="10" fillId="12" borderId="58" xfId="2" applyNumberFormat="1" applyFont="1" applyFill="1" applyBorder="1"/>
    <xf numFmtId="164" fontId="4" fillId="12" borderId="58" xfId="0" applyNumberFormat="1" applyFont="1" applyFill="1" applyBorder="1"/>
  </cellXfs>
  <cellStyles count="4">
    <cellStyle name="Comma" xfId="2" builtinId="3"/>
    <cellStyle name="Normal" xfId="0" builtinId="0"/>
    <cellStyle name="Normal_F-10.0" xfId="1" xr:uid="{00000000-0005-0000-0000-000001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9"/>
  <sheetViews>
    <sheetView showGridLines="0" tabSelected="1" zoomScale="115" zoomScaleNormal="115" zoomScaleSheetLayoutView="115" workbookViewId="0">
      <selection activeCell="A4" sqref="A4"/>
    </sheetView>
  </sheetViews>
  <sheetFormatPr defaultColWidth="12.796875" defaultRowHeight="9" x14ac:dyDescent="0.15"/>
  <cols>
    <col min="1" max="1" width="28.59765625" style="2" customWidth="1"/>
    <col min="2" max="3" width="10.796875" style="2" hidden="1" customWidth="1"/>
    <col min="4" max="4" width="9.59765625" style="2" hidden="1" customWidth="1"/>
    <col min="5" max="6" width="11.796875" style="2" hidden="1" customWidth="1"/>
    <col min="7" max="8" width="11.796875" style="3" hidden="1" customWidth="1"/>
    <col min="9" max="16" width="12.796875" style="2" hidden="1" customWidth="1"/>
    <col min="17" max="17" width="13.3984375" style="2" hidden="1" customWidth="1"/>
    <col min="18" max="18" width="12.796875" style="2" hidden="1" customWidth="1"/>
    <col min="19" max="19" width="13.3984375" style="2" hidden="1" customWidth="1"/>
    <col min="20" max="20" width="12.796875" style="2" customWidth="1"/>
    <col min="21" max="23" width="12.796875" style="2" hidden="1" customWidth="1"/>
    <col min="24" max="24" width="0" style="2" hidden="1" customWidth="1"/>
    <col min="25" max="30" width="11.59765625" style="2" customWidth="1"/>
    <col min="31" max="16384" width="12.796875" style="2"/>
  </cols>
  <sheetData>
    <row r="1" spans="1:35" ht="12" x14ac:dyDescent="0.2">
      <c r="A1" s="1" t="s">
        <v>15</v>
      </c>
    </row>
    <row r="2" spans="1:35" ht="14.25" customHeight="1" x14ac:dyDescent="0.2">
      <c r="A2" s="229" t="s">
        <v>21</v>
      </c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4"/>
      <c r="AF2" s="4"/>
      <c r="AG2" s="4"/>
      <c r="AH2" s="4"/>
      <c r="AI2" s="4"/>
    </row>
    <row r="3" spans="1:35" ht="12" customHeight="1" x14ac:dyDescent="0.2">
      <c r="A3" s="229" t="s">
        <v>22</v>
      </c>
      <c r="B3" s="4"/>
      <c r="C3" s="4"/>
      <c r="D3" s="4"/>
      <c r="E3" s="4"/>
      <c r="F3" s="4"/>
      <c r="G3" s="4"/>
      <c r="H3" s="4"/>
      <c r="I3" s="4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</row>
    <row r="4" spans="1:35" ht="11.1" customHeight="1" thickBot="1" x14ac:dyDescent="0.25">
      <c r="A4" s="6"/>
      <c r="B4" s="7"/>
      <c r="C4" s="7"/>
      <c r="D4" s="7"/>
      <c r="E4" s="7"/>
      <c r="F4" s="7"/>
      <c r="G4" s="8"/>
      <c r="H4" s="8"/>
      <c r="I4" s="9"/>
      <c r="J4" s="9"/>
      <c r="K4" s="9"/>
    </row>
    <row r="5" spans="1:35" ht="12" x14ac:dyDescent="0.2">
      <c r="A5" s="10" t="s">
        <v>14</v>
      </c>
      <c r="B5" s="11" t="s">
        <v>0</v>
      </c>
      <c r="C5" s="11" t="s">
        <v>0</v>
      </c>
      <c r="D5" s="11" t="s">
        <v>0</v>
      </c>
      <c r="E5" s="11" t="s">
        <v>0</v>
      </c>
      <c r="F5" s="11" t="s">
        <v>0</v>
      </c>
      <c r="G5" s="12" t="s">
        <v>0</v>
      </c>
      <c r="H5" s="13" t="s">
        <v>0</v>
      </c>
      <c r="I5" s="14" t="s">
        <v>0</v>
      </c>
      <c r="J5" s="14" t="s">
        <v>0</v>
      </c>
      <c r="K5" s="15" t="s">
        <v>0</v>
      </c>
      <c r="L5" s="16" t="s">
        <v>0</v>
      </c>
      <c r="M5" s="17" t="s">
        <v>0</v>
      </c>
      <c r="N5" s="17" t="s">
        <v>0</v>
      </c>
      <c r="O5" s="17" t="s">
        <v>0</v>
      </c>
      <c r="P5" s="17" t="s">
        <v>0</v>
      </c>
      <c r="Q5" s="17" t="s">
        <v>0</v>
      </c>
      <c r="R5" s="17" t="s">
        <v>0</v>
      </c>
      <c r="S5" s="209" t="s">
        <v>0</v>
      </c>
      <c r="T5" s="233" t="s">
        <v>0</v>
      </c>
      <c r="U5" s="210" t="s">
        <v>0</v>
      </c>
      <c r="V5" s="211" t="s">
        <v>0</v>
      </c>
      <c r="W5" s="211" t="s">
        <v>0</v>
      </c>
      <c r="X5" s="211" t="s">
        <v>0</v>
      </c>
      <c r="Y5" s="211" t="s">
        <v>0</v>
      </c>
      <c r="Z5" s="211" t="s">
        <v>0</v>
      </c>
      <c r="AA5" s="211" t="s">
        <v>0</v>
      </c>
      <c r="AB5" s="211" t="s">
        <v>0</v>
      </c>
      <c r="AC5" s="212" t="s">
        <v>0</v>
      </c>
      <c r="AD5" s="213" t="s">
        <v>0</v>
      </c>
    </row>
    <row r="6" spans="1:35" ht="12" x14ac:dyDescent="0.2">
      <c r="A6" s="18" t="s">
        <v>11</v>
      </c>
      <c r="B6" s="19" t="s">
        <v>1</v>
      </c>
      <c r="C6" s="19" t="s">
        <v>2</v>
      </c>
      <c r="D6" s="19">
        <v>1998</v>
      </c>
      <c r="E6" s="19">
        <v>1999</v>
      </c>
      <c r="F6" s="19">
        <v>2000</v>
      </c>
      <c r="G6" s="20">
        <v>2001</v>
      </c>
      <c r="H6" s="21">
        <v>2002</v>
      </c>
      <c r="I6" s="22">
        <v>2003</v>
      </c>
      <c r="J6" s="22">
        <v>2004</v>
      </c>
      <c r="K6" s="23">
        <v>2005</v>
      </c>
      <c r="L6" s="24">
        <v>2006</v>
      </c>
      <c r="M6" s="25">
        <v>2007</v>
      </c>
      <c r="N6" s="25">
        <v>2008</v>
      </c>
      <c r="O6" s="25">
        <v>2009</v>
      </c>
      <c r="P6" s="25">
        <v>2010</v>
      </c>
      <c r="Q6" s="25">
        <v>2011</v>
      </c>
      <c r="R6" s="25">
        <v>2012</v>
      </c>
      <c r="S6" s="214">
        <v>2013</v>
      </c>
      <c r="T6" s="234">
        <v>2014</v>
      </c>
      <c r="U6" s="215">
        <v>2015</v>
      </c>
      <c r="V6" s="217">
        <v>2016</v>
      </c>
      <c r="W6" s="217">
        <v>2017</v>
      </c>
      <c r="X6" s="216">
        <v>2018</v>
      </c>
      <c r="Y6" s="216">
        <v>2019</v>
      </c>
      <c r="Z6" s="216">
        <v>2020</v>
      </c>
      <c r="AA6" s="216">
        <v>2021</v>
      </c>
      <c r="AB6" s="216">
        <v>2022</v>
      </c>
      <c r="AC6" s="218">
        <v>2023</v>
      </c>
      <c r="AD6" s="219">
        <v>2024</v>
      </c>
    </row>
    <row r="7" spans="1:35" ht="12" x14ac:dyDescent="0.2">
      <c r="A7" s="220" t="s">
        <v>3</v>
      </c>
      <c r="B7" s="26"/>
      <c r="C7" s="26"/>
      <c r="D7" s="26"/>
      <c r="E7" s="26"/>
      <c r="F7" s="26"/>
      <c r="G7" s="27"/>
      <c r="H7" s="28"/>
      <c r="I7" s="29"/>
      <c r="J7" s="29"/>
      <c r="K7" s="30"/>
      <c r="L7" s="31"/>
      <c r="M7" s="32"/>
      <c r="N7" s="32"/>
      <c r="O7" s="32"/>
      <c r="P7" s="32"/>
      <c r="Q7" s="32"/>
      <c r="R7" s="32"/>
      <c r="S7" s="32"/>
      <c r="T7" s="235"/>
      <c r="U7" s="33"/>
      <c r="V7" s="35"/>
      <c r="W7" s="35"/>
      <c r="X7" s="34"/>
      <c r="Y7" s="34"/>
      <c r="Z7" s="34"/>
      <c r="AA7" s="34"/>
      <c r="AB7" s="34"/>
      <c r="AC7" s="36"/>
      <c r="AD7" s="37"/>
    </row>
    <row r="8" spans="1:35" s="50" customFormat="1" ht="12.75" x14ac:dyDescent="0.2">
      <c r="A8" s="38" t="s">
        <v>4</v>
      </c>
      <c r="B8" s="39">
        <v>163</v>
      </c>
      <c r="C8" s="39">
        <v>173</v>
      </c>
      <c r="D8" s="39">
        <v>193</v>
      </c>
      <c r="E8" s="39">
        <v>199</v>
      </c>
      <c r="F8" s="39">
        <v>196</v>
      </c>
      <c r="G8" s="40">
        <v>187</v>
      </c>
      <c r="H8" s="41">
        <v>182</v>
      </c>
      <c r="I8" s="42">
        <v>186</v>
      </c>
      <c r="J8" s="42">
        <v>180</v>
      </c>
      <c r="K8" s="43">
        <v>195</v>
      </c>
      <c r="L8" s="44">
        <v>258</v>
      </c>
      <c r="M8" s="45">
        <v>250</v>
      </c>
      <c r="N8" s="45">
        <v>219</v>
      </c>
      <c r="O8" s="45">
        <v>201</v>
      </c>
      <c r="P8" s="45">
        <v>261</v>
      </c>
      <c r="Q8" s="45">
        <v>232</v>
      </c>
      <c r="R8" s="45">
        <v>261</v>
      </c>
      <c r="S8" s="45">
        <v>250</v>
      </c>
      <c r="T8" s="236">
        <v>244</v>
      </c>
      <c r="U8" s="46">
        <v>279</v>
      </c>
      <c r="V8" s="47">
        <v>294</v>
      </c>
      <c r="W8" s="47">
        <v>328</v>
      </c>
      <c r="X8" s="47">
        <v>326</v>
      </c>
      <c r="Y8" s="47">
        <v>320</v>
      </c>
      <c r="Z8" s="47">
        <v>312</v>
      </c>
      <c r="AA8" s="47">
        <v>274</v>
      </c>
      <c r="AB8" s="47">
        <v>284</v>
      </c>
      <c r="AC8" s="48">
        <v>329</v>
      </c>
      <c r="AD8" s="49">
        <v>335</v>
      </c>
      <c r="AF8" s="51"/>
    </row>
    <row r="9" spans="1:35" ht="12.75" x14ac:dyDescent="0.2">
      <c r="A9" s="52" t="s">
        <v>12</v>
      </c>
      <c r="B9" s="53">
        <f t="shared" ref="B9:H9" si="0">+B8/B53</f>
        <v>3.9775500244021475E-2</v>
      </c>
      <c r="C9" s="53">
        <f t="shared" si="0"/>
        <v>3.991693585602215E-2</v>
      </c>
      <c r="D9" s="53">
        <f t="shared" si="0"/>
        <v>4.3244454402868025E-2</v>
      </c>
      <c r="E9" s="53">
        <f t="shared" si="0"/>
        <v>4.4212397245056656E-2</v>
      </c>
      <c r="F9" s="53">
        <f t="shared" si="0"/>
        <v>4.3887147335423198E-2</v>
      </c>
      <c r="G9" s="54">
        <f t="shared" si="0"/>
        <v>3.7565287263961432E-2</v>
      </c>
      <c r="H9" s="55">
        <f t="shared" si="0"/>
        <v>3.4352585881464705E-2</v>
      </c>
      <c r="I9" s="56">
        <f t="shared" ref="I9:O9" si="1">+I8/I53</f>
        <v>3.3519553072625698E-2</v>
      </c>
      <c r="J9" s="56">
        <f t="shared" si="1"/>
        <v>3.5523978685612786E-2</v>
      </c>
      <c r="K9" s="57">
        <f t="shared" si="1"/>
        <v>3.6820241691842899E-2</v>
      </c>
      <c r="L9" s="58">
        <f t="shared" si="1"/>
        <v>4.3654822335025378E-2</v>
      </c>
      <c r="M9" s="59">
        <f t="shared" si="1"/>
        <v>3.7919005005308662E-2</v>
      </c>
      <c r="N9" s="59">
        <f t="shared" si="1"/>
        <v>3.0103092783505155E-2</v>
      </c>
      <c r="O9" s="59">
        <f t="shared" si="1"/>
        <v>2.6710963455149502E-2</v>
      </c>
      <c r="P9" s="59">
        <f t="shared" ref="P9:T9" si="2">+P8/P53</f>
        <v>3.3725287504845589E-2</v>
      </c>
      <c r="Q9" s="59">
        <f>+Q8/Q53</f>
        <v>2.8924074304949508E-2</v>
      </c>
      <c r="R9" s="60">
        <f t="shared" si="2"/>
        <v>2.9438303631852018E-2</v>
      </c>
      <c r="S9" s="60">
        <f t="shared" si="2"/>
        <v>2.8052064631956912E-2</v>
      </c>
      <c r="T9" s="237">
        <f t="shared" si="2"/>
        <v>2.7972027972027972E-2</v>
      </c>
      <c r="U9" s="61">
        <f t="shared" ref="U9" si="3">+U8/U53</f>
        <v>3.3373205741626798E-2</v>
      </c>
      <c r="V9" s="62">
        <f t="shared" ref="V9:Z9" si="4">+V8/V53</f>
        <v>3.5391838208739618E-2</v>
      </c>
      <c r="W9" s="62">
        <f t="shared" si="4"/>
        <v>4.0141965487700403E-2</v>
      </c>
      <c r="X9" s="62">
        <f t="shared" si="4"/>
        <v>3.6290771457196926E-2</v>
      </c>
      <c r="Y9" s="62">
        <f t="shared" si="4"/>
        <v>3.8000237501484381E-2</v>
      </c>
      <c r="Z9" s="62">
        <f t="shared" si="4"/>
        <v>3.585794736237214E-2</v>
      </c>
      <c r="AA9" s="62">
        <f t="shared" ref="AA9" si="5">+AA8/AA53</f>
        <v>3.5626056429593031E-2</v>
      </c>
      <c r="AB9" s="62">
        <f>+AB8/AB53</f>
        <v>3.5027133695115932E-2</v>
      </c>
      <c r="AC9" s="63">
        <f>+AC8/AC53</f>
        <v>4.0667490729295423E-2</v>
      </c>
      <c r="AD9" s="64">
        <f>+AD8/AD53</f>
        <v>3.7874505370265689E-2</v>
      </c>
      <c r="AF9" s="65"/>
    </row>
    <row r="10" spans="1:35" s="50" customFormat="1" ht="12.75" x14ac:dyDescent="0.2">
      <c r="A10" s="66" t="s">
        <v>5</v>
      </c>
      <c r="B10" s="39">
        <v>91</v>
      </c>
      <c r="C10" s="39">
        <v>121</v>
      </c>
      <c r="D10" s="39">
        <v>139</v>
      </c>
      <c r="E10" s="39">
        <v>135</v>
      </c>
      <c r="F10" s="39">
        <v>120</v>
      </c>
      <c r="G10" s="67">
        <v>129</v>
      </c>
      <c r="H10" s="68">
        <v>109</v>
      </c>
      <c r="I10" s="42">
        <v>134</v>
      </c>
      <c r="J10" s="42">
        <v>123</v>
      </c>
      <c r="K10" s="43">
        <v>124</v>
      </c>
      <c r="L10" s="44">
        <v>166</v>
      </c>
      <c r="M10" s="45">
        <v>163</v>
      </c>
      <c r="N10" s="45">
        <v>138</v>
      </c>
      <c r="O10" s="45">
        <v>133</v>
      </c>
      <c r="P10" s="45">
        <v>151</v>
      </c>
      <c r="Q10" s="45">
        <v>138</v>
      </c>
      <c r="R10" s="45">
        <v>160</v>
      </c>
      <c r="S10" s="45">
        <v>157</v>
      </c>
      <c r="T10" s="236">
        <v>167</v>
      </c>
      <c r="U10" s="46">
        <v>194</v>
      </c>
      <c r="V10" s="47">
        <v>200</v>
      </c>
      <c r="W10" s="47">
        <v>247</v>
      </c>
      <c r="X10" s="47">
        <v>249</v>
      </c>
      <c r="Y10" s="47">
        <v>259</v>
      </c>
      <c r="Z10" s="47">
        <v>239</v>
      </c>
      <c r="AA10" s="47">
        <v>232</v>
      </c>
      <c r="AB10" s="47">
        <v>257</v>
      </c>
      <c r="AC10" s="48">
        <v>289</v>
      </c>
      <c r="AD10" s="49">
        <v>292</v>
      </c>
      <c r="AF10" s="51"/>
    </row>
    <row r="11" spans="1:35" ht="12.75" x14ac:dyDescent="0.2">
      <c r="A11" s="52" t="s">
        <v>12</v>
      </c>
      <c r="B11" s="69">
        <f t="shared" ref="B11:H11" si="6">+B10/B54</f>
        <v>4.6618852459016397E-2</v>
      </c>
      <c r="C11" s="69">
        <f t="shared" si="6"/>
        <v>4.7339593114241005E-2</v>
      </c>
      <c r="D11" s="69">
        <f t="shared" si="6"/>
        <v>5.2157598499061916E-2</v>
      </c>
      <c r="E11" s="69">
        <f t="shared" si="6"/>
        <v>5.2488335925349926E-2</v>
      </c>
      <c r="F11" s="69">
        <f t="shared" si="6"/>
        <v>4.7299960583366184E-2</v>
      </c>
      <c r="G11" s="70">
        <f t="shared" si="6"/>
        <v>4.9653579676674366E-2</v>
      </c>
      <c r="H11" s="71">
        <f t="shared" si="6"/>
        <v>4.0747663551401872E-2</v>
      </c>
      <c r="I11" s="72">
        <f t="shared" ref="I11:O11" si="7">+I10/I54</f>
        <v>4.6463245492371706E-2</v>
      </c>
      <c r="J11" s="72">
        <f t="shared" si="7"/>
        <v>3.961352657004831E-2</v>
      </c>
      <c r="K11" s="73">
        <f t="shared" si="7"/>
        <v>4.1182331451345068E-2</v>
      </c>
      <c r="L11" s="74">
        <f t="shared" si="7"/>
        <v>5.1266213712168003E-2</v>
      </c>
      <c r="M11" s="75">
        <f t="shared" si="7"/>
        <v>4.4245385450597176E-2</v>
      </c>
      <c r="N11" s="75">
        <f t="shared" si="7"/>
        <v>3.5788381742738587E-2</v>
      </c>
      <c r="O11" s="75">
        <f t="shared" si="7"/>
        <v>3.303527074018877E-2</v>
      </c>
      <c r="P11" s="75">
        <f t="shared" ref="P11:T11" si="8">+P10/P54</f>
        <v>3.6570598207798496E-2</v>
      </c>
      <c r="Q11" s="75">
        <f t="shared" si="8"/>
        <v>3.2608695652173912E-2</v>
      </c>
      <c r="R11" s="75">
        <f t="shared" si="8"/>
        <v>3.4217279726261762E-2</v>
      </c>
      <c r="S11" s="75">
        <f t="shared" si="8"/>
        <v>3.2066993464052285E-2</v>
      </c>
      <c r="T11" s="238">
        <f t="shared" si="8"/>
        <v>3.5003143994969607E-2</v>
      </c>
      <c r="U11" s="76">
        <f t="shared" ref="U11:AA11" si="9">+U10/U54</f>
        <v>3.8271848490826592E-2</v>
      </c>
      <c r="V11" s="77">
        <f t="shared" si="9"/>
        <v>3.6516341062625524E-2</v>
      </c>
      <c r="W11" s="77">
        <f t="shared" si="9"/>
        <v>4.6489742141916056E-2</v>
      </c>
      <c r="X11" s="77">
        <f>+X10/X54</f>
        <v>4.458370635631155E-2</v>
      </c>
      <c r="Y11" s="77">
        <f t="shared" si="9"/>
        <v>4.1841680129240708E-2</v>
      </c>
      <c r="Z11" s="77">
        <f t="shared" si="9"/>
        <v>3.538643766656796E-2</v>
      </c>
      <c r="AA11" s="77">
        <f t="shared" si="9"/>
        <v>3.4887218045112779E-2</v>
      </c>
      <c r="AB11" s="77">
        <f>+AB10/AB54</f>
        <v>3.4809697954760938E-2</v>
      </c>
      <c r="AC11" s="78">
        <f>+AC10/AC54</f>
        <v>4.03068340306834E-2</v>
      </c>
      <c r="AD11" s="79">
        <f>+AD10/AD54</f>
        <v>3.7740726379733747E-2</v>
      </c>
      <c r="AF11" s="65"/>
    </row>
    <row r="12" spans="1:35" ht="12.75" x14ac:dyDescent="0.2">
      <c r="A12" s="80" t="s">
        <v>13</v>
      </c>
      <c r="B12" s="81">
        <f t="shared" ref="B12:H12" si="10">+B10/B8</f>
        <v>0.55828220858895705</v>
      </c>
      <c r="C12" s="81">
        <f t="shared" si="10"/>
        <v>0.69942196531791911</v>
      </c>
      <c r="D12" s="81">
        <f t="shared" si="10"/>
        <v>0.72020725388601037</v>
      </c>
      <c r="E12" s="81">
        <f t="shared" si="10"/>
        <v>0.67839195979899503</v>
      </c>
      <c r="F12" s="81">
        <f t="shared" si="10"/>
        <v>0.61224489795918369</v>
      </c>
      <c r="G12" s="82">
        <f t="shared" si="10"/>
        <v>0.68983957219251335</v>
      </c>
      <c r="H12" s="83">
        <f t="shared" si="10"/>
        <v>0.59890109890109888</v>
      </c>
      <c r="I12" s="84">
        <f t="shared" ref="I12:N12" si="11">+I10/I8</f>
        <v>0.72043010752688175</v>
      </c>
      <c r="J12" s="81">
        <f t="shared" si="11"/>
        <v>0.68333333333333335</v>
      </c>
      <c r="K12" s="85">
        <f t="shared" si="11"/>
        <v>0.63589743589743586</v>
      </c>
      <c r="L12" s="86">
        <f t="shared" si="11"/>
        <v>0.64341085271317833</v>
      </c>
      <c r="M12" s="87">
        <f t="shared" si="11"/>
        <v>0.65200000000000002</v>
      </c>
      <c r="N12" s="87">
        <f t="shared" si="11"/>
        <v>0.63013698630136983</v>
      </c>
      <c r="O12" s="87">
        <f t="shared" ref="O12:T12" si="12">+O10/O8</f>
        <v>0.6616915422885572</v>
      </c>
      <c r="P12" s="87">
        <f t="shared" si="12"/>
        <v>0.57854406130268199</v>
      </c>
      <c r="Q12" s="87">
        <f t="shared" si="12"/>
        <v>0.59482758620689657</v>
      </c>
      <c r="R12" s="87">
        <f t="shared" si="12"/>
        <v>0.6130268199233716</v>
      </c>
      <c r="S12" s="87">
        <f t="shared" si="12"/>
        <v>0.628</v>
      </c>
      <c r="T12" s="87">
        <f t="shared" si="12"/>
        <v>0.68442622950819676</v>
      </c>
      <c r="U12" s="81">
        <f t="shared" ref="U12" si="13">+U10/U8</f>
        <v>0.69534050179211471</v>
      </c>
      <c r="V12" s="85">
        <f t="shared" ref="V12:X12" si="14">+V10/V8</f>
        <v>0.68027210884353739</v>
      </c>
      <c r="W12" s="85">
        <f t="shared" si="14"/>
        <v>0.75304878048780488</v>
      </c>
      <c r="X12" s="85">
        <f t="shared" si="14"/>
        <v>0.76380368098159512</v>
      </c>
      <c r="Y12" s="85">
        <f t="shared" ref="Y12:AD12" si="15">+Y10/Y8</f>
        <v>0.80937499999999996</v>
      </c>
      <c r="Z12" s="85">
        <f t="shared" si="15"/>
        <v>0.76602564102564108</v>
      </c>
      <c r="AA12" s="85">
        <f t="shared" si="15"/>
        <v>0.84671532846715325</v>
      </c>
      <c r="AB12" s="85">
        <f t="shared" si="15"/>
        <v>0.90492957746478875</v>
      </c>
      <c r="AC12" s="88">
        <f t="shared" si="15"/>
        <v>0.87841945288753798</v>
      </c>
      <c r="AD12" s="89">
        <f t="shared" si="15"/>
        <v>0.87164179104477613</v>
      </c>
      <c r="AF12" s="65"/>
    </row>
    <row r="13" spans="1:35" s="50" customFormat="1" ht="12.75" x14ac:dyDescent="0.2">
      <c r="A13" s="38" t="s">
        <v>6</v>
      </c>
      <c r="B13" s="39">
        <v>61</v>
      </c>
      <c r="C13" s="39">
        <v>85</v>
      </c>
      <c r="D13" s="39">
        <v>89</v>
      </c>
      <c r="E13" s="39">
        <v>88</v>
      </c>
      <c r="F13" s="39">
        <v>78</v>
      </c>
      <c r="G13" s="40">
        <v>89</v>
      </c>
      <c r="H13" s="41">
        <v>77</v>
      </c>
      <c r="I13" s="42">
        <v>79</v>
      </c>
      <c r="J13" s="42">
        <v>82</v>
      </c>
      <c r="K13" s="43">
        <v>71</v>
      </c>
      <c r="L13" s="44">
        <v>104</v>
      </c>
      <c r="M13" s="45">
        <v>93</v>
      </c>
      <c r="N13" s="45">
        <v>82</v>
      </c>
      <c r="O13" s="45">
        <v>75</v>
      </c>
      <c r="P13" s="45">
        <v>71</v>
      </c>
      <c r="Q13" s="45">
        <v>76</v>
      </c>
      <c r="R13" s="45">
        <v>87</v>
      </c>
      <c r="S13" s="45">
        <v>86</v>
      </c>
      <c r="T13" s="236">
        <v>93</v>
      </c>
      <c r="U13" s="46">
        <v>107</v>
      </c>
      <c r="V13" s="47">
        <v>108</v>
      </c>
      <c r="W13" s="47">
        <v>146</v>
      </c>
      <c r="X13" s="47">
        <v>113</v>
      </c>
      <c r="Y13" s="47">
        <v>123</v>
      </c>
      <c r="Z13" s="47">
        <v>103</v>
      </c>
      <c r="AA13" s="47">
        <v>120</v>
      </c>
      <c r="AB13" s="47">
        <v>123</v>
      </c>
      <c r="AC13" s="48">
        <v>143</v>
      </c>
      <c r="AD13" s="49">
        <v>140</v>
      </c>
      <c r="AF13" s="51"/>
    </row>
    <row r="14" spans="1:35" ht="12.75" x14ac:dyDescent="0.2">
      <c r="A14" s="52" t="s">
        <v>12</v>
      </c>
      <c r="B14" s="69">
        <f t="shared" ref="B14:H14" si="16">+B13/B55</f>
        <v>8.8023088023088017E-2</v>
      </c>
      <c r="C14" s="69">
        <f t="shared" si="16"/>
        <v>9.7142857142857142E-2</v>
      </c>
      <c r="D14" s="69">
        <f t="shared" si="16"/>
        <v>9.5905172413793108E-2</v>
      </c>
      <c r="E14" s="69">
        <f t="shared" si="16"/>
        <v>0.10114942528735632</v>
      </c>
      <c r="F14" s="69">
        <f t="shared" si="16"/>
        <v>8.3511777301927201E-2</v>
      </c>
      <c r="G14" s="70">
        <f t="shared" si="16"/>
        <v>9.4479830148619964E-2</v>
      </c>
      <c r="H14" s="71">
        <f t="shared" si="16"/>
        <v>8.5555555555555551E-2</v>
      </c>
      <c r="I14" s="72">
        <f t="shared" ref="I14:O14" si="17">+I13/I55</f>
        <v>8.3157894736842111E-2</v>
      </c>
      <c r="J14" s="72">
        <f t="shared" si="17"/>
        <v>8.3164300202839755E-2</v>
      </c>
      <c r="K14" s="73">
        <f t="shared" si="17"/>
        <v>7.4112734864300631E-2</v>
      </c>
      <c r="L14" s="74">
        <f t="shared" si="17"/>
        <v>0.10067763794772508</v>
      </c>
      <c r="M14" s="75">
        <f t="shared" si="17"/>
        <v>8.0869565217391304E-2</v>
      </c>
      <c r="N14" s="75">
        <f t="shared" si="17"/>
        <v>6.8390325271059219E-2</v>
      </c>
      <c r="O14" s="75">
        <f t="shared" si="17"/>
        <v>5.8777429467084641E-2</v>
      </c>
      <c r="P14" s="75">
        <f t="shared" ref="P14:T14" si="18">+P13/P55</f>
        <v>5.6800000000000003E-2</v>
      </c>
      <c r="Q14" s="75">
        <f t="shared" si="18"/>
        <v>6.0897435897435896E-2</v>
      </c>
      <c r="R14" s="75">
        <f t="shared" si="18"/>
        <v>7.061688311688312E-2</v>
      </c>
      <c r="S14" s="75">
        <f t="shared" si="18"/>
        <v>6.9020866773675763E-2</v>
      </c>
      <c r="T14" s="238">
        <f t="shared" si="18"/>
        <v>8.0869565217391304E-2</v>
      </c>
      <c r="U14" s="76">
        <f t="shared" ref="U14:Y14" si="19">+U13/U55</f>
        <v>8.999158957106812E-2</v>
      </c>
      <c r="V14" s="77">
        <f t="shared" si="19"/>
        <v>8.1264108352144468E-2</v>
      </c>
      <c r="W14" s="77">
        <f t="shared" si="19"/>
        <v>0.10993975903614457</v>
      </c>
      <c r="X14" s="77">
        <f t="shared" si="19"/>
        <v>8.7664856477889838E-2</v>
      </c>
      <c r="Y14" s="77">
        <f t="shared" si="19"/>
        <v>8.3673469387755106E-2</v>
      </c>
      <c r="Z14" s="77">
        <f>+Z13/Z55</f>
        <v>8.4564860426929386E-2</v>
      </c>
      <c r="AA14" s="77">
        <f t="shared" ref="AA14" si="20">+AA13/AA55</f>
        <v>9.8603122432210352E-2</v>
      </c>
      <c r="AB14" s="77">
        <f>+AB13/AB55</f>
        <v>8.9001447178002888E-2</v>
      </c>
      <c r="AC14" s="78">
        <f>+AC13/AC55</f>
        <v>0.10392441860465117</v>
      </c>
      <c r="AD14" s="79">
        <f>+AD13/AD55</f>
        <v>9.8383696416022487E-2</v>
      </c>
      <c r="AF14" s="65"/>
    </row>
    <row r="15" spans="1:35" ht="12.75" x14ac:dyDescent="0.2">
      <c r="A15" s="90" t="s">
        <v>9</v>
      </c>
      <c r="B15" s="91">
        <f t="shared" ref="B15:H15" si="21">+B13/B10</f>
        <v>0.67032967032967028</v>
      </c>
      <c r="C15" s="91">
        <f t="shared" si="21"/>
        <v>0.7024793388429752</v>
      </c>
      <c r="D15" s="91">
        <f t="shared" si="21"/>
        <v>0.64028776978417268</v>
      </c>
      <c r="E15" s="91">
        <f t="shared" si="21"/>
        <v>0.6518518518518519</v>
      </c>
      <c r="F15" s="91">
        <f t="shared" si="21"/>
        <v>0.65</v>
      </c>
      <c r="G15" s="92">
        <f t="shared" si="21"/>
        <v>0.68992248062015504</v>
      </c>
      <c r="H15" s="93">
        <f t="shared" si="21"/>
        <v>0.70642201834862384</v>
      </c>
      <c r="I15" s="94">
        <f t="shared" ref="I15:N15" si="22">+I13/I10</f>
        <v>0.58955223880597019</v>
      </c>
      <c r="J15" s="91">
        <f t="shared" si="22"/>
        <v>0.66666666666666663</v>
      </c>
      <c r="K15" s="95">
        <f t="shared" si="22"/>
        <v>0.57258064516129037</v>
      </c>
      <c r="L15" s="96">
        <f t="shared" si="22"/>
        <v>0.62650602409638556</v>
      </c>
      <c r="M15" s="97">
        <f t="shared" si="22"/>
        <v>0.57055214723926384</v>
      </c>
      <c r="N15" s="97">
        <f t="shared" si="22"/>
        <v>0.59420289855072461</v>
      </c>
      <c r="O15" s="97">
        <f t="shared" ref="O15:T15" si="23">+O13/O10</f>
        <v>0.56390977443609025</v>
      </c>
      <c r="P15" s="97">
        <f t="shared" si="23"/>
        <v>0.47019867549668876</v>
      </c>
      <c r="Q15" s="97">
        <f t="shared" si="23"/>
        <v>0.55072463768115942</v>
      </c>
      <c r="R15" s="98">
        <f t="shared" si="23"/>
        <v>0.54374999999999996</v>
      </c>
      <c r="S15" s="98">
        <f t="shared" si="23"/>
        <v>0.54777070063694266</v>
      </c>
      <c r="T15" s="98">
        <f t="shared" si="23"/>
        <v>0.55688622754491013</v>
      </c>
      <c r="U15" s="99">
        <f t="shared" ref="U15" si="24">+U13/U10</f>
        <v>0.55154639175257736</v>
      </c>
      <c r="V15" s="100">
        <f t="shared" ref="V15:AA15" si="25">+V13/V10</f>
        <v>0.54</v>
      </c>
      <c r="W15" s="100">
        <f t="shared" si="25"/>
        <v>0.59109311740890691</v>
      </c>
      <c r="X15" s="100">
        <f t="shared" si="25"/>
        <v>0.45381526104417669</v>
      </c>
      <c r="Y15" s="100">
        <f t="shared" si="25"/>
        <v>0.4749034749034749</v>
      </c>
      <c r="Z15" s="100">
        <f t="shared" si="25"/>
        <v>0.43096234309623432</v>
      </c>
      <c r="AA15" s="100">
        <f t="shared" si="25"/>
        <v>0.51724137931034486</v>
      </c>
      <c r="AB15" s="100">
        <f>+AB13/AB10</f>
        <v>0.47859922178988329</v>
      </c>
      <c r="AC15" s="101">
        <f>+AC13/AC10</f>
        <v>0.49480968858131485</v>
      </c>
      <c r="AD15" s="102">
        <f>+AD13/AD10</f>
        <v>0.47945205479452052</v>
      </c>
      <c r="AF15" s="65"/>
    </row>
    <row r="16" spans="1:35" ht="12.75" x14ac:dyDescent="0.2">
      <c r="A16" s="220" t="s">
        <v>7</v>
      </c>
      <c r="B16" s="103"/>
      <c r="C16" s="103"/>
      <c r="D16" s="103"/>
      <c r="E16" s="103"/>
      <c r="F16" s="103"/>
      <c r="G16" s="104"/>
      <c r="H16" s="105"/>
      <c r="I16" s="106"/>
      <c r="J16" s="106"/>
      <c r="K16" s="107"/>
      <c r="L16" s="108"/>
      <c r="M16" s="109"/>
      <c r="N16" s="109"/>
      <c r="O16" s="109"/>
      <c r="P16" s="109"/>
      <c r="Q16" s="109"/>
      <c r="R16" s="110"/>
      <c r="S16" s="110"/>
      <c r="T16" s="239"/>
      <c r="U16" s="230"/>
      <c r="V16" s="111"/>
      <c r="W16" s="111"/>
      <c r="X16" s="111"/>
      <c r="Y16" s="111"/>
      <c r="Z16" s="111"/>
      <c r="AA16" s="111"/>
      <c r="AB16" s="111"/>
      <c r="AC16" s="112"/>
      <c r="AD16" s="113"/>
      <c r="AF16" s="65"/>
    </row>
    <row r="17" spans="1:30" s="50" customFormat="1" ht="12" x14ac:dyDescent="0.2">
      <c r="A17" s="38" t="s">
        <v>4</v>
      </c>
      <c r="B17" s="39">
        <v>2288</v>
      </c>
      <c r="C17" s="39">
        <v>2528</v>
      </c>
      <c r="D17" s="39">
        <v>2593</v>
      </c>
      <c r="E17" s="39">
        <v>2876</v>
      </c>
      <c r="F17" s="39">
        <v>3030</v>
      </c>
      <c r="G17" s="40">
        <v>3416</v>
      </c>
      <c r="H17" s="41">
        <v>3719</v>
      </c>
      <c r="I17" s="42">
        <v>3891</v>
      </c>
      <c r="J17" s="42">
        <v>3622</v>
      </c>
      <c r="K17" s="43">
        <v>3749</v>
      </c>
      <c r="L17" s="44">
        <v>4160</v>
      </c>
      <c r="M17" s="45">
        <v>4731</v>
      </c>
      <c r="N17" s="45">
        <v>5254</v>
      </c>
      <c r="O17" s="45">
        <v>5437</v>
      </c>
      <c r="P17" s="45">
        <v>5645</v>
      </c>
      <c r="Q17" s="45">
        <v>5696</v>
      </c>
      <c r="R17" s="45">
        <v>5932</v>
      </c>
      <c r="S17" s="45">
        <v>6034</v>
      </c>
      <c r="T17" s="236">
        <v>5850</v>
      </c>
      <c r="U17" s="46">
        <v>5677</v>
      </c>
      <c r="V17" s="47">
        <v>5692</v>
      </c>
      <c r="W17" s="47">
        <v>5527</v>
      </c>
      <c r="X17" s="47">
        <v>6006</v>
      </c>
      <c r="Y17" s="47">
        <v>5865</v>
      </c>
      <c r="Z17" s="47">
        <v>6116</v>
      </c>
      <c r="AA17" s="47">
        <v>5599</v>
      </c>
      <c r="AB17" s="47">
        <v>5864</v>
      </c>
      <c r="AC17" s="48">
        <v>5764</v>
      </c>
      <c r="AD17" s="49">
        <v>6322</v>
      </c>
    </row>
    <row r="18" spans="1:30" ht="11.25" x14ac:dyDescent="0.2">
      <c r="A18" s="52" t="s">
        <v>12</v>
      </c>
      <c r="B18" s="69">
        <f t="shared" ref="B18:H18" si="26">+B17/B53</f>
        <v>0.55832113225963886</v>
      </c>
      <c r="C18" s="69">
        <f t="shared" si="26"/>
        <v>0.58329487771112132</v>
      </c>
      <c r="D18" s="69">
        <f t="shared" si="26"/>
        <v>0.58099932780640828</v>
      </c>
      <c r="E18" s="69">
        <f t="shared" si="26"/>
        <v>0.63896911797378364</v>
      </c>
      <c r="F18" s="69">
        <f t="shared" si="26"/>
        <v>0.67845947156291986</v>
      </c>
      <c r="G18" s="70">
        <f t="shared" si="26"/>
        <v>0.6862193652069104</v>
      </c>
      <c r="H18" s="71">
        <f t="shared" si="26"/>
        <v>0.70196300490751229</v>
      </c>
      <c r="I18" s="114">
        <f t="shared" ref="I18:O18" si="27">+I17/I53</f>
        <v>0.70120742476121822</v>
      </c>
      <c r="J18" s="114">
        <f t="shared" si="27"/>
        <v>0.71482139332938621</v>
      </c>
      <c r="K18" s="115">
        <f t="shared" si="27"/>
        <v>0.70789274924471302</v>
      </c>
      <c r="L18" s="116">
        <f t="shared" si="27"/>
        <v>0.70389170896785114</v>
      </c>
      <c r="M18" s="60">
        <f t="shared" si="27"/>
        <v>0.71757925072046114</v>
      </c>
      <c r="N18" s="60">
        <f t="shared" si="27"/>
        <v>0.72219931271477666</v>
      </c>
      <c r="O18" s="60">
        <f t="shared" si="27"/>
        <v>0.72252491694352161</v>
      </c>
      <c r="P18" s="60">
        <f t="shared" ref="P18:AD18" si="28">+P17/P53</f>
        <v>0.7294224059956067</v>
      </c>
      <c r="Q18" s="60">
        <f t="shared" si="28"/>
        <v>0.7101358932801396</v>
      </c>
      <c r="R18" s="60">
        <f t="shared" si="28"/>
        <v>0.66907286262124976</v>
      </c>
      <c r="S18" s="60">
        <f t="shared" si="28"/>
        <v>0.67706463195691202</v>
      </c>
      <c r="T18" s="237">
        <f t="shared" si="28"/>
        <v>0.6706408345752608</v>
      </c>
      <c r="U18" s="61">
        <f t="shared" ref="U18:AC18" si="29">+U17/U53</f>
        <v>0.67906698564593304</v>
      </c>
      <c r="V18" s="62">
        <f t="shared" si="29"/>
        <v>0.68520524858553022</v>
      </c>
      <c r="W18" s="62">
        <f>+W17/W53</f>
        <v>0.67641659527597597</v>
      </c>
      <c r="X18" s="62">
        <f t="shared" si="29"/>
        <v>0.66859623733719242</v>
      </c>
      <c r="Y18" s="62">
        <f t="shared" si="29"/>
        <v>0.69647310295689346</v>
      </c>
      <c r="Z18" s="62">
        <f t="shared" si="29"/>
        <v>0.70290771175726929</v>
      </c>
      <c r="AA18" s="62">
        <f t="shared" si="29"/>
        <v>0.72799375893901963</v>
      </c>
      <c r="AB18" s="62">
        <f t="shared" si="29"/>
        <v>0.72323630981746423</v>
      </c>
      <c r="AC18" s="63">
        <f t="shared" si="29"/>
        <v>0.71248454882571077</v>
      </c>
      <c r="AD18" s="64">
        <f t="shared" si="28"/>
        <v>0.71475409836065573</v>
      </c>
    </row>
    <row r="19" spans="1:30" s="50" customFormat="1" ht="12" x14ac:dyDescent="0.2">
      <c r="A19" s="66" t="s">
        <v>5</v>
      </c>
      <c r="B19" s="117">
        <v>1172</v>
      </c>
      <c r="C19" s="117">
        <v>1488</v>
      </c>
      <c r="D19" s="117">
        <v>1527</v>
      </c>
      <c r="E19" s="117">
        <v>1605</v>
      </c>
      <c r="F19" s="117">
        <v>1696</v>
      </c>
      <c r="G19" s="67">
        <v>1833</v>
      </c>
      <c r="H19" s="68">
        <v>1862</v>
      </c>
      <c r="I19" s="42">
        <v>1978</v>
      </c>
      <c r="J19" s="42">
        <v>2164</v>
      </c>
      <c r="K19" s="43">
        <v>2128</v>
      </c>
      <c r="L19" s="44">
        <v>2211</v>
      </c>
      <c r="M19" s="45">
        <v>2580</v>
      </c>
      <c r="N19" s="45">
        <v>2714</v>
      </c>
      <c r="O19" s="45">
        <v>2831</v>
      </c>
      <c r="P19" s="45">
        <v>2783</v>
      </c>
      <c r="Q19" s="45">
        <v>2808</v>
      </c>
      <c r="R19" s="45">
        <v>2922</v>
      </c>
      <c r="S19" s="45">
        <v>3047</v>
      </c>
      <c r="T19" s="236">
        <v>2963</v>
      </c>
      <c r="U19" s="46">
        <v>3312</v>
      </c>
      <c r="V19" s="47">
        <v>3702</v>
      </c>
      <c r="W19" s="47">
        <v>3675</v>
      </c>
      <c r="X19" s="47">
        <v>4064</v>
      </c>
      <c r="Y19" s="47">
        <v>4361</v>
      </c>
      <c r="Z19" s="47">
        <v>4776</v>
      </c>
      <c r="AA19" s="47">
        <v>4849</v>
      </c>
      <c r="AB19" s="47">
        <v>5419</v>
      </c>
      <c r="AC19" s="48">
        <v>5181</v>
      </c>
      <c r="AD19" s="49">
        <v>5595</v>
      </c>
    </row>
    <row r="20" spans="1:30" ht="11.25" x14ac:dyDescent="0.2">
      <c r="A20" s="52" t="s">
        <v>12</v>
      </c>
      <c r="B20" s="69">
        <f t="shared" ref="B20:H20" si="30">+B19/B54</f>
        <v>0.60040983606557374</v>
      </c>
      <c r="C20" s="69">
        <f t="shared" si="30"/>
        <v>0.5821596244131455</v>
      </c>
      <c r="D20" s="69">
        <f t="shared" si="30"/>
        <v>0.57298311444652905</v>
      </c>
      <c r="E20" s="69">
        <f t="shared" si="30"/>
        <v>0.62402799377916018</v>
      </c>
      <c r="F20" s="69">
        <f t="shared" si="30"/>
        <v>0.66850610957824197</v>
      </c>
      <c r="G20" s="70">
        <f t="shared" si="30"/>
        <v>0.70554272517321015</v>
      </c>
      <c r="H20" s="71">
        <f t="shared" si="30"/>
        <v>0.69607476635514021</v>
      </c>
      <c r="I20" s="72">
        <f t="shared" ref="I20:P20" si="31">+I19/I54</f>
        <v>0.68585298196948685</v>
      </c>
      <c r="J20" s="72">
        <f t="shared" si="31"/>
        <v>0.69694041867954915</v>
      </c>
      <c r="K20" s="73">
        <f t="shared" si="31"/>
        <v>0.7067419461972767</v>
      </c>
      <c r="L20" s="74">
        <f t="shared" si="31"/>
        <v>0.68282890673255092</v>
      </c>
      <c r="M20" s="75">
        <f t="shared" si="31"/>
        <v>0.70032573289902278</v>
      </c>
      <c r="N20" s="75">
        <f t="shared" si="31"/>
        <v>0.70383817427385897</v>
      </c>
      <c r="O20" s="75">
        <f t="shared" si="31"/>
        <v>0.70317933432687529</v>
      </c>
      <c r="P20" s="75">
        <f t="shared" si="31"/>
        <v>0.6740130782271736</v>
      </c>
      <c r="Q20" s="75">
        <f t="shared" ref="Q20:AD20" si="32">+Q19/Q54</f>
        <v>0.66351606805293006</v>
      </c>
      <c r="R20" s="75">
        <f t="shared" si="32"/>
        <v>0.62489307100085545</v>
      </c>
      <c r="S20" s="75">
        <f t="shared" si="32"/>
        <v>0.62234477124183007</v>
      </c>
      <c r="T20" s="238">
        <f t="shared" si="32"/>
        <v>0.62104380632990985</v>
      </c>
      <c r="U20" s="76">
        <f t="shared" si="32"/>
        <v>0.65338331031761687</v>
      </c>
      <c r="V20" s="77">
        <f t="shared" ref="V20:AC20" si="33">+V19/V54</f>
        <v>0.67591747306919847</v>
      </c>
      <c r="W20" s="77">
        <f t="shared" si="33"/>
        <v>0.69169960474308301</v>
      </c>
      <c r="X20" s="77">
        <f t="shared" si="33"/>
        <v>0.72766338406445841</v>
      </c>
      <c r="Y20" s="77">
        <f>+Y19/Y54</f>
        <v>0.70452342487883679</v>
      </c>
      <c r="Z20" s="77">
        <f t="shared" si="33"/>
        <v>0.70713651169677227</v>
      </c>
      <c r="AA20" s="77">
        <f t="shared" si="33"/>
        <v>0.72917293233082703</v>
      </c>
      <c r="AB20" s="77">
        <f t="shared" si="33"/>
        <v>0.73398347555194365</v>
      </c>
      <c r="AC20" s="78">
        <f t="shared" si="33"/>
        <v>0.72259414225941421</v>
      </c>
      <c r="AD20" s="79">
        <f t="shared" si="32"/>
        <v>0.72314850717332302</v>
      </c>
    </row>
    <row r="21" spans="1:30" ht="11.25" x14ac:dyDescent="0.2">
      <c r="A21" s="80" t="s">
        <v>13</v>
      </c>
      <c r="B21" s="81">
        <f t="shared" ref="B21:H21" si="34">+B19/B17</f>
        <v>0.51223776223776218</v>
      </c>
      <c r="C21" s="81">
        <f t="shared" si="34"/>
        <v>0.58860759493670889</v>
      </c>
      <c r="D21" s="81">
        <f t="shared" si="34"/>
        <v>0.588893173929811</v>
      </c>
      <c r="E21" s="81">
        <f t="shared" si="34"/>
        <v>0.55806675938803896</v>
      </c>
      <c r="F21" s="81">
        <f t="shared" si="34"/>
        <v>0.55973597359735972</v>
      </c>
      <c r="G21" s="82">
        <f t="shared" si="34"/>
        <v>0.53659250585480089</v>
      </c>
      <c r="H21" s="83">
        <f t="shared" si="34"/>
        <v>0.50067222371605269</v>
      </c>
      <c r="I21" s="84">
        <f t="shared" ref="I21:N21" si="35">+I19/I17</f>
        <v>0.50835260858391162</v>
      </c>
      <c r="J21" s="81">
        <f t="shared" si="35"/>
        <v>0.59745996686913305</v>
      </c>
      <c r="K21" s="85">
        <f t="shared" si="35"/>
        <v>0.56761803147506007</v>
      </c>
      <c r="L21" s="86">
        <f t="shared" si="35"/>
        <v>0.53149038461538467</v>
      </c>
      <c r="M21" s="87">
        <f t="shared" si="35"/>
        <v>0.54533925174381737</v>
      </c>
      <c r="N21" s="87">
        <f t="shared" si="35"/>
        <v>0.51655881233346024</v>
      </c>
      <c r="O21" s="87">
        <f t="shared" ref="O21:T21" si="36">+O19/O17</f>
        <v>0.52069155784439947</v>
      </c>
      <c r="P21" s="87">
        <f t="shared" si="36"/>
        <v>0.49300265721877767</v>
      </c>
      <c r="Q21" s="87">
        <f t="shared" si="36"/>
        <v>0.49297752808988765</v>
      </c>
      <c r="R21" s="87">
        <f t="shared" si="36"/>
        <v>0.49258260283209709</v>
      </c>
      <c r="S21" s="87">
        <f t="shared" si="36"/>
        <v>0.50497182631753401</v>
      </c>
      <c r="T21" s="87">
        <f t="shared" si="36"/>
        <v>0.50649572649572649</v>
      </c>
      <c r="U21" s="81">
        <f t="shared" ref="U21:AD21" si="37">+U19/U17</f>
        <v>0.58340672890611234</v>
      </c>
      <c r="V21" s="85">
        <f t="shared" ref="V21:AC21" si="38">+V19/V17</f>
        <v>0.65038650737877723</v>
      </c>
      <c r="W21" s="85">
        <f t="shared" si="38"/>
        <v>0.66491767685905556</v>
      </c>
      <c r="X21" s="85">
        <f t="shared" si="38"/>
        <v>0.67665667665667661</v>
      </c>
      <c r="Y21" s="85">
        <f t="shared" si="38"/>
        <v>0.74356351236146634</v>
      </c>
      <c r="Z21" s="85">
        <f t="shared" si="38"/>
        <v>0.78090255068672332</v>
      </c>
      <c r="AA21" s="85">
        <f t="shared" si="38"/>
        <v>0.86604750848365775</v>
      </c>
      <c r="AB21" s="85">
        <f t="shared" si="38"/>
        <v>0.9241132332878581</v>
      </c>
      <c r="AC21" s="88">
        <f t="shared" si="38"/>
        <v>0.89885496183206104</v>
      </c>
      <c r="AD21" s="89">
        <f t="shared" si="37"/>
        <v>0.88500474533375517</v>
      </c>
    </row>
    <row r="22" spans="1:30" s="50" customFormat="1" ht="12" x14ac:dyDescent="0.2">
      <c r="A22" s="38" t="s">
        <v>6</v>
      </c>
      <c r="B22" s="39">
        <v>450</v>
      </c>
      <c r="C22" s="39">
        <v>543</v>
      </c>
      <c r="D22" s="39">
        <v>601</v>
      </c>
      <c r="E22" s="39">
        <v>586</v>
      </c>
      <c r="F22" s="39">
        <v>631</v>
      </c>
      <c r="G22" s="40">
        <v>690</v>
      </c>
      <c r="H22" s="41">
        <v>647</v>
      </c>
      <c r="I22" s="42">
        <v>684</v>
      </c>
      <c r="J22" s="42">
        <v>720</v>
      </c>
      <c r="K22" s="43">
        <v>710</v>
      </c>
      <c r="L22" s="44">
        <v>744</v>
      </c>
      <c r="M22" s="45">
        <v>839</v>
      </c>
      <c r="N22" s="45">
        <v>899</v>
      </c>
      <c r="O22" s="45">
        <v>992</v>
      </c>
      <c r="P22" s="45">
        <v>956</v>
      </c>
      <c r="Q22" s="45">
        <v>879</v>
      </c>
      <c r="R22" s="45">
        <v>836</v>
      </c>
      <c r="S22" s="45">
        <v>861</v>
      </c>
      <c r="T22" s="236">
        <v>798</v>
      </c>
      <c r="U22" s="46">
        <v>840</v>
      </c>
      <c r="V22" s="47">
        <v>952</v>
      </c>
      <c r="W22" s="47">
        <v>972</v>
      </c>
      <c r="X22" s="47">
        <v>980</v>
      </c>
      <c r="Y22" s="47">
        <v>1108</v>
      </c>
      <c r="Z22" s="47">
        <v>894</v>
      </c>
      <c r="AA22" s="47">
        <v>882</v>
      </c>
      <c r="AB22" s="47">
        <v>984</v>
      </c>
      <c r="AC22" s="48">
        <v>972</v>
      </c>
      <c r="AD22" s="49">
        <v>1022</v>
      </c>
    </row>
    <row r="23" spans="1:30" ht="11.25" x14ac:dyDescent="0.2">
      <c r="A23" s="52" t="s">
        <v>12</v>
      </c>
      <c r="B23" s="69">
        <f t="shared" ref="B23:H23" si="39">+B22/B55</f>
        <v>0.64935064935064934</v>
      </c>
      <c r="C23" s="69">
        <f t="shared" si="39"/>
        <v>0.62057142857142855</v>
      </c>
      <c r="D23" s="69">
        <f t="shared" si="39"/>
        <v>0.64762931034482762</v>
      </c>
      <c r="E23" s="69">
        <f t="shared" si="39"/>
        <v>0.67356321839080457</v>
      </c>
      <c r="F23" s="69">
        <f t="shared" si="39"/>
        <v>0.67558886509635974</v>
      </c>
      <c r="G23" s="70">
        <f t="shared" si="39"/>
        <v>0.73248407643312097</v>
      </c>
      <c r="H23" s="71">
        <f t="shared" si="39"/>
        <v>0.71888888888888891</v>
      </c>
      <c r="I23" s="72">
        <f t="shared" ref="I23:O23" si="40">+I22/I55</f>
        <v>0.72</v>
      </c>
      <c r="J23" s="72">
        <f t="shared" si="40"/>
        <v>0.73022312373225151</v>
      </c>
      <c r="K23" s="73">
        <f t="shared" si="40"/>
        <v>0.74112734864300622</v>
      </c>
      <c r="L23" s="74">
        <f t="shared" si="40"/>
        <v>0.7202323330106486</v>
      </c>
      <c r="M23" s="75">
        <f t="shared" si="40"/>
        <v>0.72956521739130431</v>
      </c>
      <c r="N23" s="75">
        <f t="shared" si="40"/>
        <v>0.74979149291075897</v>
      </c>
      <c r="O23" s="75">
        <f t="shared" si="40"/>
        <v>0.77742946708463945</v>
      </c>
      <c r="P23" s="75">
        <f t="shared" ref="P23:T23" si="41">+P22/P55</f>
        <v>0.76480000000000004</v>
      </c>
      <c r="Q23" s="75">
        <f t="shared" si="41"/>
        <v>0.70432692307692313</v>
      </c>
      <c r="R23" s="75">
        <f t="shared" si="41"/>
        <v>0.6785714285714286</v>
      </c>
      <c r="S23" s="75">
        <f t="shared" si="41"/>
        <v>0.6910112359550562</v>
      </c>
      <c r="T23" s="238">
        <f t="shared" si="41"/>
        <v>0.69391304347826088</v>
      </c>
      <c r="U23" s="76">
        <f t="shared" ref="U23:Y23" si="42">+U22/U55</f>
        <v>0.70647603027754413</v>
      </c>
      <c r="V23" s="77">
        <f t="shared" si="42"/>
        <v>0.7163280662151994</v>
      </c>
      <c r="W23" s="77">
        <f t="shared" si="42"/>
        <v>0.73192771084337349</v>
      </c>
      <c r="X23" s="77">
        <f t="shared" si="42"/>
        <v>0.76027928626842511</v>
      </c>
      <c r="Y23" s="77">
        <f t="shared" si="42"/>
        <v>0.75374149659863943</v>
      </c>
      <c r="Z23" s="77">
        <f>+Z22/Z55</f>
        <v>0.73399014778325122</v>
      </c>
      <c r="AA23" s="77">
        <f t="shared" ref="AA23:AC23" si="43">+AA22/AA55</f>
        <v>0.72473294987674608</v>
      </c>
      <c r="AB23" s="77">
        <f t="shared" si="43"/>
        <v>0.7120115774240231</v>
      </c>
      <c r="AC23" s="78">
        <f t="shared" si="43"/>
        <v>0.70639534883720934</v>
      </c>
      <c r="AD23" s="79">
        <f>+AD22/AD55</f>
        <v>0.71820098383696418</v>
      </c>
    </row>
    <row r="24" spans="1:30" ht="11.25" x14ac:dyDescent="0.2">
      <c r="A24" s="90" t="s">
        <v>9</v>
      </c>
      <c r="B24" s="91">
        <f t="shared" ref="B24:H24" si="44">+B22/B19</f>
        <v>0.38395904436860068</v>
      </c>
      <c r="C24" s="91">
        <f t="shared" si="44"/>
        <v>0.36491935483870969</v>
      </c>
      <c r="D24" s="91">
        <f t="shared" si="44"/>
        <v>0.39358218729535038</v>
      </c>
      <c r="E24" s="91">
        <f t="shared" si="44"/>
        <v>0.36510903426791275</v>
      </c>
      <c r="F24" s="91">
        <f t="shared" si="44"/>
        <v>0.37205188679245282</v>
      </c>
      <c r="G24" s="92">
        <f t="shared" si="44"/>
        <v>0.37643207855973815</v>
      </c>
      <c r="H24" s="93">
        <f t="shared" si="44"/>
        <v>0.34747583243823843</v>
      </c>
      <c r="I24" s="94">
        <f t="shared" ref="I24:N24" si="45">+I22/I19</f>
        <v>0.34580384226491406</v>
      </c>
      <c r="J24" s="91">
        <f t="shared" si="45"/>
        <v>0.33271719038817005</v>
      </c>
      <c r="K24" s="95">
        <f t="shared" si="45"/>
        <v>0.33364661654135336</v>
      </c>
      <c r="L24" s="96">
        <f t="shared" si="45"/>
        <v>0.33649932157394846</v>
      </c>
      <c r="M24" s="97">
        <f t="shared" si="45"/>
        <v>0.32519379844961238</v>
      </c>
      <c r="N24" s="97">
        <f t="shared" si="45"/>
        <v>0.33124539425202654</v>
      </c>
      <c r="O24" s="97">
        <f t="shared" ref="O24:T24" si="46">+O22/O19</f>
        <v>0.35040621688449314</v>
      </c>
      <c r="P24" s="97">
        <f t="shared" si="46"/>
        <v>0.34351419331656485</v>
      </c>
      <c r="Q24" s="97">
        <f t="shared" si="46"/>
        <v>0.31303418803418803</v>
      </c>
      <c r="R24" s="97">
        <f t="shared" si="46"/>
        <v>0.28610540725530459</v>
      </c>
      <c r="S24" s="97">
        <f t="shared" si="46"/>
        <v>0.28257302264522483</v>
      </c>
      <c r="T24" s="98">
        <f t="shared" si="46"/>
        <v>0.26932163347958149</v>
      </c>
      <c r="U24" s="99">
        <f t="shared" ref="U24:AD24" si="47">+U22/U19</f>
        <v>0.25362318840579712</v>
      </c>
      <c r="V24" s="100">
        <f t="shared" ref="V24:AC24" si="48">+V22/V19</f>
        <v>0.25715829281469477</v>
      </c>
      <c r="W24" s="100">
        <f t="shared" si="48"/>
        <v>0.26448979591836735</v>
      </c>
      <c r="X24" s="100">
        <f t="shared" si="48"/>
        <v>0.24114173228346455</v>
      </c>
      <c r="Y24" s="100">
        <f t="shared" si="48"/>
        <v>0.25407016739279981</v>
      </c>
      <c r="Z24" s="100">
        <f t="shared" si="48"/>
        <v>0.18718592964824121</v>
      </c>
      <c r="AA24" s="100">
        <f t="shared" si="48"/>
        <v>0.18189317385027839</v>
      </c>
      <c r="AB24" s="100">
        <f t="shared" si="48"/>
        <v>0.18158331795534233</v>
      </c>
      <c r="AC24" s="101">
        <f t="shared" si="48"/>
        <v>0.18760856977417487</v>
      </c>
      <c r="AD24" s="102">
        <f t="shared" si="47"/>
        <v>0.18266309204647005</v>
      </c>
    </row>
    <row r="25" spans="1:30" ht="12" x14ac:dyDescent="0.2">
      <c r="A25" s="221" t="s">
        <v>16</v>
      </c>
      <c r="B25" s="118"/>
      <c r="C25" s="118"/>
      <c r="D25" s="118"/>
      <c r="E25" s="118"/>
      <c r="F25" s="118"/>
      <c r="G25" s="119"/>
      <c r="H25" s="105"/>
      <c r="I25" s="106"/>
      <c r="J25" s="106"/>
      <c r="K25" s="107"/>
      <c r="L25" s="108"/>
      <c r="M25" s="109"/>
      <c r="N25" s="109"/>
      <c r="O25" s="109"/>
      <c r="P25" s="109"/>
      <c r="Q25" s="109"/>
      <c r="R25" s="109"/>
      <c r="S25" s="109"/>
      <c r="T25" s="239"/>
      <c r="U25" s="230"/>
      <c r="V25" s="111"/>
      <c r="W25" s="111"/>
      <c r="X25" s="111"/>
      <c r="Y25" s="111"/>
      <c r="Z25" s="111"/>
      <c r="AA25" s="111"/>
      <c r="AB25" s="111"/>
      <c r="AC25" s="112"/>
      <c r="AD25" s="113"/>
    </row>
    <row r="26" spans="1:30" s="50" customFormat="1" ht="12" x14ac:dyDescent="0.2">
      <c r="A26" s="38" t="s">
        <v>4</v>
      </c>
      <c r="B26" s="39">
        <v>1635</v>
      </c>
      <c r="C26" s="39">
        <v>1614</v>
      </c>
      <c r="D26" s="39">
        <v>1662</v>
      </c>
      <c r="E26" s="39">
        <v>1400</v>
      </c>
      <c r="F26" s="39">
        <v>1217</v>
      </c>
      <c r="G26" s="40">
        <v>1348</v>
      </c>
      <c r="H26" s="41">
        <v>1361</v>
      </c>
      <c r="I26" s="42">
        <v>1434</v>
      </c>
      <c r="J26" s="42">
        <v>1202</v>
      </c>
      <c r="K26" s="43">
        <v>1296</v>
      </c>
      <c r="L26" s="44">
        <v>1422</v>
      </c>
      <c r="M26" s="45">
        <v>1537</v>
      </c>
      <c r="N26" s="45">
        <v>1716</v>
      </c>
      <c r="O26" s="45">
        <v>1791</v>
      </c>
      <c r="P26" s="45">
        <v>1725</v>
      </c>
      <c r="Q26" s="45">
        <v>1976</v>
      </c>
      <c r="R26" s="45">
        <v>2400</v>
      </c>
      <c r="S26" s="45">
        <v>2376</v>
      </c>
      <c r="T26" s="236">
        <v>2221</v>
      </c>
      <c r="U26" s="46">
        <v>2105</v>
      </c>
      <c r="V26" s="47">
        <v>2018</v>
      </c>
      <c r="W26" s="47">
        <v>1720</v>
      </c>
      <c r="X26" s="47">
        <v>1745</v>
      </c>
      <c r="Y26" s="47">
        <v>1858</v>
      </c>
      <c r="Z26" s="47">
        <v>1898</v>
      </c>
      <c r="AA26" s="47">
        <v>1639</v>
      </c>
      <c r="AB26" s="47">
        <v>1698</v>
      </c>
      <c r="AC26" s="48">
        <v>1691</v>
      </c>
      <c r="AD26" s="49">
        <v>1889</v>
      </c>
    </row>
    <row r="27" spans="1:30" ht="11.25" x14ac:dyDescent="0.2">
      <c r="A27" s="52" t="s">
        <v>12</v>
      </c>
      <c r="B27" s="53">
        <f t="shared" ref="B27:H27" si="49">+B26/B53</f>
        <v>0.39897510980966328</v>
      </c>
      <c r="C27" s="53">
        <f t="shared" si="49"/>
        <v>0.37240424550069218</v>
      </c>
      <c r="D27" s="53">
        <f t="shared" si="49"/>
        <v>0.3723952498319516</v>
      </c>
      <c r="E27" s="53">
        <f t="shared" si="49"/>
        <v>0.31104199066874028</v>
      </c>
      <c r="F27" s="53">
        <f t="shared" si="49"/>
        <v>0.27250335871025527</v>
      </c>
      <c r="G27" s="54">
        <f t="shared" si="49"/>
        <v>0.27079148252310165</v>
      </c>
      <c r="H27" s="55">
        <f t="shared" si="49"/>
        <v>0.25688939222348056</v>
      </c>
      <c r="I27" s="56">
        <f t="shared" ref="I27:O27" si="50">+I26/I53</f>
        <v>0.25842494143088846</v>
      </c>
      <c r="J27" s="56">
        <f t="shared" si="50"/>
        <v>0.23722123544503651</v>
      </c>
      <c r="K27" s="57">
        <f t="shared" si="50"/>
        <v>0.24471299093655588</v>
      </c>
      <c r="L27" s="58">
        <f t="shared" si="50"/>
        <v>0.24060913705583756</v>
      </c>
      <c r="M27" s="59">
        <f t="shared" si="50"/>
        <v>0.23312604277263765</v>
      </c>
      <c r="N27" s="59">
        <f t="shared" si="50"/>
        <v>0.23587628865979382</v>
      </c>
      <c r="O27" s="59">
        <f t="shared" si="50"/>
        <v>0.23800664451827241</v>
      </c>
      <c r="P27" s="59">
        <f t="shared" ref="P27:AD27" si="51">+P26/P53</f>
        <v>0.22289701511823232</v>
      </c>
      <c r="Q27" s="59">
        <f t="shared" si="51"/>
        <v>0.24635332252836303</v>
      </c>
      <c r="R27" s="60">
        <f t="shared" si="51"/>
        <v>0.27069704489059326</v>
      </c>
      <c r="S27" s="60">
        <f t="shared" si="51"/>
        <v>0.26660682226211851</v>
      </c>
      <c r="T27" s="237">
        <f t="shared" si="51"/>
        <v>0.2546142382207956</v>
      </c>
      <c r="U27" s="61">
        <f t="shared" ref="U27:AC27" si="52">+U26/U53</f>
        <v>0.25179425837320574</v>
      </c>
      <c r="V27" s="62">
        <f t="shared" si="52"/>
        <v>0.24292765137835559</v>
      </c>
      <c r="W27" s="62">
        <f t="shared" si="52"/>
        <v>0.21050055072818505</v>
      </c>
      <c r="X27" s="62">
        <f t="shared" si="52"/>
        <v>0.1942558165423578</v>
      </c>
      <c r="Y27" s="62">
        <f>+Y26/Y53</f>
        <v>0.2206388789929937</v>
      </c>
      <c r="Z27" s="62">
        <f t="shared" si="52"/>
        <v>0.21813584645443052</v>
      </c>
      <c r="AA27" s="62">
        <f t="shared" si="52"/>
        <v>0.21310622805877</v>
      </c>
      <c r="AB27" s="62">
        <f t="shared" si="52"/>
        <v>0.20942279230389738</v>
      </c>
      <c r="AC27" s="63">
        <f t="shared" si="52"/>
        <v>0.20902348578491967</v>
      </c>
      <c r="AD27" s="64">
        <f t="shared" si="51"/>
        <v>0.21356698699830412</v>
      </c>
    </row>
    <row r="28" spans="1:30" s="50" customFormat="1" ht="12" x14ac:dyDescent="0.2">
      <c r="A28" s="66" t="s">
        <v>5</v>
      </c>
      <c r="B28" s="39">
        <v>683</v>
      </c>
      <c r="C28" s="39">
        <v>936</v>
      </c>
      <c r="D28" s="39">
        <v>991</v>
      </c>
      <c r="E28" s="39">
        <v>818</v>
      </c>
      <c r="F28" s="39">
        <v>708</v>
      </c>
      <c r="G28" s="40">
        <v>620</v>
      </c>
      <c r="H28" s="41">
        <v>689</v>
      </c>
      <c r="I28" s="42">
        <v>746</v>
      </c>
      <c r="J28" s="42">
        <v>789</v>
      </c>
      <c r="K28" s="43">
        <v>732</v>
      </c>
      <c r="L28" s="44">
        <v>831</v>
      </c>
      <c r="M28" s="45">
        <v>911</v>
      </c>
      <c r="N28" s="45">
        <v>965</v>
      </c>
      <c r="O28" s="45">
        <v>1016</v>
      </c>
      <c r="P28" s="45">
        <v>1139</v>
      </c>
      <c r="Q28" s="45">
        <v>1224</v>
      </c>
      <c r="R28" s="45">
        <v>1448</v>
      </c>
      <c r="S28" s="45">
        <v>1552</v>
      </c>
      <c r="T28" s="236">
        <v>1442</v>
      </c>
      <c r="U28" s="46">
        <v>1419</v>
      </c>
      <c r="V28" s="47">
        <v>1412</v>
      </c>
      <c r="W28" s="47">
        <v>1200</v>
      </c>
      <c r="X28" s="47">
        <v>1204</v>
      </c>
      <c r="Y28" s="47">
        <v>1372</v>
      </c>
      <c r="Z28" s="47">
        <v>1476</v>
      </c>
      <c r="AA28" s="47">
        <v>1461</v>
      </c>
      <c r="AB28" s="47">
        <v>1545</v>
      </c>
      <c r="AC28" s="48">
        <v>1530</v>
      </c>
      <c r="AD28" s="49">
        <v>1676</v>
      </c>
    </row>
    <row r="29" spans="1:30" ht="11.25" x14ac:dyDescent="0.2">
      <c r="A29" s="52" t="s">
        <v>12</v>
      </c>
      <c r="B29" s="69">
        <f t="shared" ref="B29:H29" si="53">+B28/B54</f>
        <v>0.34989754098360654</v>
      </c>
      <c r="C29" s="69">
        <f t="shared" si="53"/>
        <v>0.36619718309859156</v>
      </c>
      <c r="D29" s="69">
        <f t="shared" si="53"/>
        <v>0.37185741088180113</v>
      </c>
      <c r="E29" s="69">
        <f t="shared" si="53"/>
        <v>0.31804043545878696</v>
      </c>
      <c r="F29" s="69">
        <f t="shared" si="53"/>
        <v>0.27906976744186046</v>
      </c>
      <c r="G29" s="70">
        <f t="shared" si="53"/>
        <v>0.23864511162432642</v>
      </c>
      <c r="H29" s="71">
        <f t="shared" si="53"/>
        <v>0.2575700934579439</v>
      </c>
      <c r="I29" s="72">
        <f t="shared" ref="I29:O29" si="54">+I28/I54</f>
        <v>0.25866851595006934</v>
      </c>
      <c r="J29" s="72">
        <f t="shared" si="54"/>
        <v>0.25410628019323672</v>
      </c>
      <c r="K29" s="73">
        <f t="shared" si="54"/>
        <v>0.24310860179342411</v>
      </c>
      <c r="L29" s="74">
        <f t="shared" si="54"/>
        <v>0.25663990117356394</v>
      </c>
      <c r="M29" s="75">
        <f t="shared" si="54"/>
        <v>0.24728555917480999</v>
      </c>
      <c r="N29" s="75">
        <f t="shared" si="54"/>
        <v>0.25025933609958506</v>
      </c>
      <c r="O29" s="75">
        <f t="shared" si="54"/>
        <v>0.25235966219572775</v>
      </c>
      <c r="P29" s="75">
        <f t="shared" ref="P29:AD29" si="55">+P28/P54</f>
        <v>0.27585371760716881</v>
      </c>
      <c r="Q29" s="75">
        <f>+Q28/Q54</f>
        <v>0.28922495274102078</v>
      </c>
      <c r="R29" s="75">
        <f t="shared" si="55"/>
        <v>0.30966638152266895</v>
      </c>
      <c r="S29" s="75">
        <f t="shared" si="55"/>
        <v>0.31699346405228757</v>
      </c>
      <c r="T29" s="238">
        <f t="shared" si="55"/>
        <v>0.30224271641165373</v>
      </c>
      <c r="U29" s="76">
        <f t="shared" ref="U29:AC29" si="56">+U28/U54</f>
        <v>0.27993687117774707</v>
      </c>
      <c r="V29" s="77">
        <f t="shared" si="56"/>
        <v>0.25780536790213621</v>
      </c>
      <c r="W29" s="77">
        <f>+W28/W54</f>
        <v>0.22586109542631283</v>
      </c>
      <c r="X29" s="77">
        <f t="shared" si="56"/>
        <v>0.21557743957027753</v>
      </c>
      <c r="Y29" s="77">
        <f t="shared" si="56"/>
        <v>0.22164781906300485</v>
      </c>
      <c r="Z29" s="77">
        <f t="shared" si="56"/>
        <v>0.21853716316257032</v>
      </c>
      <c r="AA29" s="77">
        <f t="shared" si="56"/>
        <v>0.21969924812030076</v>
      </c>
      <c r="AB29" s="77">
        <f t="shared" si="56"/>
        <v>0.20926452661519707</v>
      </c>
      <c r="AC29" s="78">
        <f t="shared" si="56"/>
        <v>0.21338912133891214</v>
      </c>
      <c r="AD29" s="79">
        <f t="shared" si="55"/>
        <v>0.21662142949463617</v>
      </c>
    </row>
    <row r="30" spans="1:30" ht="11.25" x14ac:dyDescent="0.2">
      <c r="A30" s="80" t="s">
        <v>13</v>
      </c>
      <c r="B30" s="81">
        <f t="shared" ref="B30:H30" si="57">+B28/B26</f>
        <v>0.41773700305810396</v>
      </c>
      <c r="C30" s="81">
        <f t="shared" si="57"/>
        <v>0.5799256505576208</v>
      </c>
      <c r="D30" s="81">
        <f t="shared" si="57"/>
        <v>0.59626955475330923</v>
      </c>
      <c r="E30" s="81">
        <f t="shared" si="57"/>
        <v>0.5842857142857143</v>
      </c>
      <c r="F30" s="81">
        <f t="shared" si="57"/>
        <v>0.58175842235004105</v>
      </c>
      <c r="G30" s="82">
        <f t="shared" si="57"/>
        <v>0.4599406528189911</v>
      </c>
      <c r="H30" s="83">
        <f t="shared" si="57"/>
        <v>0.50624540778839089</v>
      </c>
      <c r="I30" s="84">
        <f t="shared" ref="I30:N30" si="58">+I28/I26</f>
        <v>0.52022315202231517</v>
      </c>
      <c r="J30" s="81">
        <f t="shared" si="58"/>
        <v>0.65640599001663891</v>
      </c>
      <c r="K30" s="85">
        <f t="shared" si="58"/>
        <v>0.56481481481481477</v>
      </c>
      <c r="L30" s="86">
        <f t="shared" si="58"/>
        <v>0.58438818565400841</v>
      </c>
      <c r="M30" s="87">
        <f t="shared" si="58"/>
        <v>0.59271307742355239</v>
      </c>
      <c r="N30" s="87">
        <f t="shared" si="58"/>
        <v>0.56235431235431232</v>
      </c>
      <c r="O30" s="87">
        <f t="shared" ref="O30:T30" si="59">+O28/O26</f>
        <v>0.56728084868788387</v>
      </c>
      <c r="P30" s="87">
        <f t="shared" si="59"/>
        <v>0.66028985507246374</v>
      </c>
      <c r="Q30" s="87">
        <f t="shared" si="59"/>
        <v>0.61943319838056676</v>
      </c>
      <c r="R30" s="87">
        <f t="shared" si="59"/>
        <v>0.60333333333333339</v>
      </c>
      <c r="S30" s="87">
        <f t="shared" si="59"/>
        <v>0.65319865319865322</v>
      </c>
      <c r="T30" s="87">
        <f t="shared" si="59"/>
        <v>0.6492570914002701</v>
      </c>
      <c r="U30" s="81">
        <f t="shared" ref="U30" si="60">+U28/U26</f>
        <v>0.6741092636579572</v>
      </c>
      <c r="V30" s="85">
        <f t="shared" ref="V30:AC30" si="61">+V28/V26</f>
        <v>0.69970267591674928</v>
      </c>
      <c r="W30" s="85">
        <f t="shared" si="61"/>
        <v>0.69767441860465118</v>
      </c>
      <c r="X30" s="85">
        <f t="shared" si="61"/>
        <v>0.68997134670487104</v>
      </c>
      <c r="Y30" s="85">
        <f t="shared" si="61"/>
        <v>0.73842841765339073</v>
      </c>
      <c r="Z30" s="85">
        <f t="shared" si="61"/>
        <v>0.7776606954689147</v>
      </c>
      <c r="AA30" s="85">
        <f t="shared" si="61"/>
        <v>0.89139719341061618</v>
      </c>
      <c r="AB30" s="85">
        <f t="shared" si="61"/>
        <v>0.90989399293286222</v>
      </c>
      <c r="AC30" s="88">
        <f t="shared" si="61"/>
        <v>0.90479006505026616</v>
      </c>
      <c r="AD30" s="89">
        <f>+AD28/AD26</f>
        <v>0.88724192694547377</v>
      </c>
    </row>
    <row r="31" spans="1:30" s="50" customFormat="1" ht="12" x14ac:dyDescent="0.2">
      <c r="A31" s="38" t="s">
        <v>6</v>
      </c>
      <c r="B31" s="39">
        <v>178</v>
      </c>
      <c r="C31" s="39">
        <v>243</v>
      </c>
      <c r="D31" s="39">
        <v>233</v>
      </c>
      <c r="E31" s="39">
        <v>189</v>
      </c>
      <c r="F31" s="39">
        <v>219</v>
      </c>
      <c r="G31" s="40">
        <v>157</v>
      </c>
      <c r="H31" s="41">
        <v>170</v>
      </c>
      <c r="I31" s="42">
        <v>179</v>
      </c>
      <c r="J31" s="42">
        <v>173</v>
      </c>
      <c r="K31" s="43">
        <v>172</v>
      </c>
      <c r="L31" s="44">
        <v>174</v>
      </c>
      <c r="M31" s="45">
        <v>209</v>
      </c>
      <c r="N31" s="45">
        <v>210</v>
      </c>
      <c r="O31" s="45">
        <v>198</v>
      </c>
      <c r="P31" s="45">
        <v>216</v>
      </c>
      <c r="Q31" s="45">
        <v>277</v>
      </c>
      <c r="R31" s="45">
        <v>285</v>
      </c>
      <c r="S31" s="45">
        <v>270</v>
      </c>
      <c r="T31" s="236">
        <v>226</v>
      </c>
      <c r="U31" s="46">
        <v>220</v>
      </c>
      <c r="V31" s="47">
        <v>255</v>
      </c>
      <c r="W31" s="47">
        <v>202</v>
      </c>
      <c r="X31" s="47">
        <v>192</v>
      </c>
      <c r="Y31" s="47">
        <v>230</v>
      </c>
      <c r="Z31" s="47">
        <v>205</v>
      </c>
      <c r="AA31" s="47">
        <v>209</v>
      </c>
      <c r="AB31" s="47">
        <v>259</v>
      </c>
      <c r="AC31" s="48">
        <v>250</v>
      </c>
      <c r="AD31" s="49">
        <v>245</v>
      </c>
    </row>
    <row r="32" spans="1:30" ht="11.25" x14ac:dyDescent="0.2">
      <c r="A32" s="52" t="s">
        <v>12</v>
      </c>
      <c r="B32" s="69">
        <f t="shared" ref="B32:H32" si="62">+B31/B55</f>
        <v>0.25685425685425683</v>
      </c>
      <c r="C32" s="69">
        <f t="shared" si="62"/>
        <v>0.27771428571428569</v>
      </c>
      <c r="D32" s="69">
        <f t="shared" si="62"/>
        <v>0.25107758620689657</v>
      </c>
      <c r="E32" s="69">
        <f t="shared" si="62"/>
        <v>0.21724137931034482</v>
      </c>
      <c r="F32" s="69">
        <f t="shared" si="62"/>
        <v>0.23447537473233404</v>
      </c>
      <c r="G32" s="70">
        <f t="shared" si="62"/>
        <v>0.16666666666666666</v>
      </c>
      <c r="H32" s="71">
        <f t="shared" si="62"/>
        <v>0.18888888888888888</v>
      </c>
      <c r="I32" s="72">
        <f t="shared" ref="I32:O32" si="63">+I31/I55</f>
        <v>0.18842105263157893</v>
      </c>
      <c r="J32" s="72">
        <f t="shared" si="63"/>
        <v>0.17545638945233266</v>
      </c>
      <c r="K32" s="73">
        <f t="shared" si="63"/>
        <v>0.17954070981210857</v>
      </c>
      <c r="L32" s="74">
        <f t="shared" si="63"/>
        <v>0.16844143272023232</v>
      </c>
      <c r="M32" s="75">
        <f t="shared" si="63"/>
        <v>0.1817391304347826</v>
      </c>
      <c r="N32" s="75">
        <f t="shared" si="63"/>
        <v>0.17514595496246874</v>
      </c>
      <c r="O32" s="75">
        <f t="shared" si="63"/>
        <v>0.15517241379310345</v>
      </c>
      <c r="P32" s="75">
        <f t="shared" ref="P32:T32" si="64">+P31/P55</f>
        <v>0.17280000000000001</v>
      </c>
      <c r="Q32" s="75">
        <f t="shared" si="64"/>
        <v>0.22195512820512819</v>
      </c>
      <c r="R32" s="75">
        <f t="shared" si="64"/>
        <v>0.23133116883116883</v>
      </c>
      <c r="S32" s="75">
        <f t="shared" si="64"/>
        <v>0.21669341894060995</v>
      </c>
      <c r="T32" s="238">
        <f t="shared" si="64"/>
        <v>0.19652173913043477</v>
      </c>
      <c r="U32" s="76">
        <f t="shared" ref="U32:Z32" si="65">+U31/U55</f>
        <v>0.18502943650126155</v>
      </c>
      <c r="V32" s="77">
        <f t="shared" si="65"/>
        <v>0.19187358916478556</v>
      </c>
      <c r="W32" s="77">
        <f t="shared" si="65"/>
        <v>0.15210843373493976</v>
      </c>
      <c r="X32" s="77">
        <f t="shared" si="65"/>
        <v>0.14895267649340574</v>
      </c>
      <c r="Y32" s="77">
        <f t="shared" si="65"/>
        <v>0.15646258503401361</v>
      </c>
      <c r="Z32" s="77">
        <f t="shared" si="65"/>
        <v>0.1683087027914614</v>
      </c>
      <c r="AA32" s="120">
        <f>+AA31/AA55</f>
        <v>0.17173377156943304</v>
      </c>
      <c r="AB32" s="120">
        <f>+AB31/AB55</f>
        <v>0.1874095513748191</v>
      </c>
      <c r="AC32" s="121">
        <f>+AC31/AC55</f>
        <v>0.1816860465116279</v>
      </c>
      <c r="AD32" s="122">
        <f>+AD31/AD55</f>
        <v>0.17217146872803935</v>
      </c>
    </row>
    <row r="33" spans="1:30" ht="11.25" x14ac:dyDescent="0.2">
      <c r="A33" s="90" t="s">
        <v>9</v>
      </c>
      <c r="B33" s="91">
        <f t="shared" ref="B33:H33" si="66">+B31/B28</f>
        <v>0.26061493411420206</v>
      </c>
      <c r="C33" s="91">
        <f t="shared" si="66"/>
        <v>0.25961538461538464</v>
      </c>
      <c r="D33" s="91">
        <f t="shared" si="66"/>
        <v>0.23511604439959638</v>
      </c>
      <c r="E33" s="91">
        <f t="shared" si="66"/>
        <v>0.23105134474327629</v>
      </c>
      <c r="F33" s="91">
        <f t="shared" si="66"/>
        <v>0.30932203389830509</v>
      </c>
      <c r="G33" s="92">
        <f t="shared" si="66"/>
        <v>0.25322580645161291</v>
      </c>
      <c r="H33" s="93">
        <f t="shared" si="66"/>
        <v>0.2467343976777939</v>
      </c>
      <c r="I33" s="94">
        <f t="shared" ref="I33:N33" si="67">+I31/I28</f>
        <v>0.23994638069705093</v>
      </c>
      <c r="J33" s="91">
        <f t="shared" si="67"/>
        <v>0.21926489226869456</v>
      </c>
      <c r="K33" s="95">
        <f t="shared" si="67"/>
        <v>0.23497267759562843</v>
      </c>
      <c r="L33" s="96">
        <f t="shared" si="67"/>
        <v>0.20938628158844766</v>
      </c>
      <c r="M33" s="97">
        <f t="shared" si="67"/>
        <v>0.22941822173435786</v>
      </c>
      <c r="N33" s="97">
        <f t="shared" si="67"/>
        <v>0.21761658031088082</v>
      </c>
      <c r="O33" s="97">
        <f t="shared" ref="O33:T33" si="68">+O31/O28</f>
        <v>0.19488188976377951</v>
      </c>
      <c r="P33" s="97">
        <f t="shared" si="68"/>
        <v>0.18964003511852504</v>
      </c>
      <c r="Q33" s="97">
        <f t="shared" si="68"/>
        <v>0.22630718954248366</v>
      </c>
      <c r="R33" s="98">
        <f t="shared" si="68"/>
        <v>0.19682320441988951</v>
      </c>
      <c r="S33" s="98">
        <f t="shared" si="68"/>
        <v>0.17396907216494845</v>
      </c>
      <c r="T33" s="97">
        <f t="shared" si="68"/>
        <v>0.15672676837725383</v>
      </c>
      <c r="U33" s="91">
        <f t="shared" ref="U33:AD33" si="69">+U31/U28</f>
        <v>0.15503875968992248</v>
      </c>
      <c r="V33" s="95">
        <f t="shared" ref="V33:AC33" si="70">+V31/V28</f>
        <v>0.18059490084985835</v>
      </c>
      <c r="W33" s="95">
        <f t="shared" si="70"/>
        <v>0.16833333333333333</v>
      </c>
      <c r="X33" s="95">
        <f t="shared" si="70"/>
        <v>0.15946843853820597</v>
      </c>
      <c r="Y33" s="95">
        <f t="shared" si="70"/>
        <v>0.16763848396501457</v>
      </c>
      <c r="Z33" s="95">
        <f t="shared" si="70"/>
        <v>0.1388888888888889</v>
      </c>
      <c r="AA33" s="95">
        <f t="shared" si="70"/>
        <v>0.14305270362765229</v>
      </c>
      <c r="AB33" s="95">
        <f t="shared" si="70"/>
        <v>0.16763754045307444</v>
      </c>
      <c r="AC33" s="123">
        <f t="shared" si="70"/>
        <v>0.16339869281045752</v>
      </c>
      <c r="AD33" s="124">
        <f t="shared" si="69"/>
        <v>0.14618138424821003</v>
      </c>
    </row>
    <row r="34" spans="1:30" ht="12" x14ac:dyDescent="0.2">
      <c r="A34" s="220" t="s">
        <v>17</v>
      </c>
      <c r="B34" s="103"/>
      <c r="C34" s="103"/>
      <c r="D34" s="103"/>
      <c r="E34" s="103"/>
      <c r="F34" s="103"/>
      <c r="G34" s="104"/>
      <c r="H34" s="28"/>
      <c r="I34" s="106"/>
      <c r="J34" s="125"/>
      <c r="K34" s="126"/>
      <c r="L34" s="108"/>
      <c r="M34" s="109"/>
      <c r="N34" s="109"/>
      <c r="O34" s="109"/>
      <c r="P34" s="109"/>
      <c r="Q34" s="109"/>
      <c r="R34" s="110"/>
      <c r="S34" s="110"/>
      <c r="T34" s="240"/>
      <c r="U34" s="231"/>
      <c r="V34" s="127"/>
      <c r="W34" s="127"/>
      <c r="X34" s="127"/>
      <c r="Y34" s="127"/>
      <c r="Z34" s="127"/>
      <c r="AA34" s="127"/>
      <c r="AB34" s="127"/>
      <c r="AC34" s="128"/>
      <c r="AD34" s="129"/>
    </row>
    <row r="35" spans="1:30" s="50" customFormat="1" ht="12" x14ac:dyDescent="0.2">
      <c r="A35" s="38" t="s">
        <v>4</v>
      </c>
      <c r="B35" s="39">
        <v>12</v>
      </c>
      <c r="C35" s="39">
        <v>19</v>
      </c>
      <c r="D35" s="39">
        <v>15</v>
      </c>
      <c r="E35" s="39">
        <v>26</v>
      </c>
      <c r="F35" s="39">
        <v>23</v>
      </c>
      <c r="G35" s="40">
        <v>27</v>
      </c>
      <c r="H35" s="41">
        <v>36</v>
      </c>
      <c r="I35" s="42">
        <v>38</v>
      </c>
      <c r="J35" s="42">
        <v>63</v>
      </c>
      <c r="K35" s="43">
        <v>56</v>
      </c>
      <c r="L35" s="44">
        <v>70</v>
      </c>
      <c r="M35" s="45">
        <v>75</v>
      </c>
      <c r="N35" s="45">
        <v>86</v>
      </c>
      <c r="O35" s="45">
        <v>96</v>
      </c>
      <c r="P35" s="45">
        <v>108</v>
      </c>
      <c r="Q35" s="45">
        <v>117</v>
      </c>
      <c r="R35" s="45">
        <v>273</v>
      </c>
      <c r="S35" s="45">
        <v>252</v>
      </c>
      <c r="T35" s="236">
        <v>408</v>
      </c>
      <c r="U35" s="46">
        <v>299</v>
      </c>
      <c r="V35" s="47">
        <v>303</v>
      </c>
      <c r="W35" s="47">
        <v>596</v>
      </c>
      <c r="X35" s="47">
        <v>906</v>
      </c>
      <c r="Y35" s="47">
        <v>333</v>
      </c>
      <c r="Z35" s="47">
        <v>375</v>
      </c>
      <c r="AA35" s="47">
        <v>172</v>
      </c>
      <c r="AB35" s="47">
        <v>262</v>
      </c>
      <c r="AC35" s="48">
        <v>306</v>
      </c>
      <c r="AD35" s="49">
        <v>299</v>
      </c>
    </row>
    <row r="36" spans="1:30" ht="11.25" x14ac:dyDescent="0.2">
      <c r="A36" s="130" t="s">
        <v>12</v>
      </c>
      <c r="B36" s="131">
        <f>+B35/B53</f>
        <v>2.9282576866764276E-3</v>
      </c>
      <c r="C36" s="131">
        <f>+C35/C53</f>
        <v>4.3839409321642826E-3</v>
      </c>
      <c r="D36" s="131">
        <f t="shared" ref="D36:L36" si="71">+D35/D53</f>
        <v>3.3609679587721262E-3</v>
      </c>
      <c r="E36" s="131">
        <f t="shared" si="71"/>
        <v>5.7764941124194627E-3</v>
      </c>
      <c r="F36" s="131">
        <f t="shared" si="71"/>
        <v>5.1500223914017016E-3</v>
      </c>
      <c r="G36" s="132">
        <f t="shared" si="71"/>
        <v>5.4238650060265169E-3</v>
      </c>
      <c r="H36" s="133">
        <f t="shared" si="71"/>
        <v>6.7950169875424689E-3</v>
      </c>
      <c r="I36" s="114">
        <f t="shared" si="71"/>
        <v>6.8480807352676162E-3</v>
      </c>
      <c r="J36" s="114">
        <f t="shared" si="71"/>
        <v>1.2433392539964476E-2</v>
      </c>
      <c r="K36" s="115">
        <f t="shared" si="71"/>
        <v>1.0574018126888218E-2</v>
      </c>
      <c r="L36" s="116">
        <f t="shared" si="71"/>
        <v>1.1844331641285956E-2</v>
      </c>
      <c r="M36" s="60">
        <f t="shared" ref="M36:S36" si="72">+M35/M53</f>
        <v>1.1375701501592598E-2</v>
      </c>
      <c r="N36" s="60">
        <f t="shared" si="72"/>
        <v>1.1821305841924399E-2</v>
      </c>
      <c r="O36" s="60">
        <f t="shared" si="72"/>
        <v>1.2757475083056479E-2</v>
      </c>
      <c r="P36" s="60">
        <f t="shared" si="72"/>
        <v>1.3955291381315415E-2</v>
      </c>
      <c r="Q36" s="60">
        <f t="shared" si="72"/>
        <v>1.4586709886547812E-2</v>
      </c>
      <c r="R36" s="60">
        <f t="shared" si="72"/>
        <v>3.0791788856304986E-2</v>
      </c>
      <c r="S36" s="60">
        <f t="shared" si="72"/>
        <v>2.8276481149012569E-2</v>
      </c>
      <c r="T36" s="237">
        <f t="shared" ref="T36:AD36" si="73">+T35/T53</f>
        <v>4.6772899231915625E-2</v>
      </c>
      <c r="U36" s="61">
        <f t="shared" si="73"/>
        <v>3.5765550239234452E-2</v>
      </c>
      <c r="V36" s="62">
        <f t="shared" si="73"/>
        <v>3.6475261827374504E-2</v>
      </c>
      <c r="W36" s="62">
        <f t="shared" si="73"/>
        <v>7.2940888508138541E-2</v>
      </c>
      <c r="X36" s="62">
        <f t="shared" si="73"/>
        <v>0.10085717466325281</v>
      </c>
      <c r="Y36" s="62">
        <f t="shared" si="73"/>
        <v>3.9543997149982191E-2</v>
      </c>
      <c r="Z36" s="62">
        <f t="shared" si="73"/>
        <v>4.3098494425928051E-2</v>
      </c>
      <c r="AA36" s="134">
        <f t="shared" ref="AA36:AC36" si="74">+AA35/AA53</f>
        <v>2.2363801846313872E-2</v>
      </c>
      <c r="AB36" s="134">
        <f t="shared" si="74"/>
        <v>3.2313764183522449E-2</v>
      </c>
      <c r="AC36" s="135">
        <f t="shared" si="74"/>
        <v>3.7824474660074166E-2</v>
      </c>
      <c r="AD36" s="136">
        <f t="shared" si="73"/>
        <v>3.3804409270774452E-2</v>
      </c>
    </row>
    <row r="37" spans="1:30" s="50" customFormat="1" ht="12" x14ac:dyDescent="0.2">
      <c r="A37" s="38" t="s">
        <v>5</v>
      </c>
      <c r="B37" s="39">
        <v>6</v>
      </c>
      <c r="C37" s="39">
        <v>11</v>
      </c>
      <c r="D37" s="39">
        <v>8</v>
      </c>
      <c r="E37" s="39">
        <v>14</v>
      </c>
      <c r="F37" s="39">
        <v>13</v>
      </c>
      <c r="G37" s="40">
        <v>16</v>
      </c>
      <c r="H37" s="41">
        <v>15</v>
      </c>
      <c r="I37" s="42">
        <v>26</v>
      </c>
      <c r="J37" s="42">
        <v>29</v>
      </c>
      <c r="K37" s="43">
        <v>27</v>
      </c>
      <c r="L37" s="44">
        <v>30</v>
      </c>
      <c r="M37" s="45">
        <v>30</v>
      </c>
      <c r="N37" s="45">
        <v>39</v>
      </c>
      <c r="O37" s="45">
        <v>46</v>
      </c>
      <c r="P37" s="45">
        <v>56</v>
      </c>
      <c r="Q37" s="45">
        <v>62</v>
      </c>
      <c r="R37" s="45">
        <v>146</v>
      </c>
      <c r="S37" s="45">
        <v>140</v>
      </c>
      <c r="T37" s="236">
        <v>199</v>
      </c>
      <c r="U37" s="46">
        <v>144</v>
      </c>
      <c r="V37" s="47">
        <v>163</v>
      </c>
      <c r="W37" s="47">
        <v>191</v>
      </c>
      <c r="X37" s="47">
        <v>68</v>
      </c>
      <c r="Y37" s="47">
        <v>193</v>
      </c>
      <c r="Z37" s="47">
        <v>263</v>
      </c>
      <c r="AA37" s="47">
        <v>105</v>
      </c>
      <c r="AB37" s="47">
        <v>162</v>
      </c>
      <c r="AC37" s="48">
        <v>170</v>
      </c>
      <c r="AD37" s="49">
        <v>174</v>
      </c>
    </row>
    <row r="38" spans="1:30" ht="11.25" x14ac:dyDescent="0.2">
      <c r="A38" s="52" t="s">
        <v>12</v>
      </c>
      <c r="B38" s="69">
        <f t="shared" ref="B38:H38" si="75">+B37/B54</f>
        <v>3.0737704918032786E-3</v>
      </c>
      <c r="C38" s="69">
        <f t="shared" si="75"/>
        <v>4.3035993740219089E-3</v>
      </c>
      <c r="D38" s="69">
        <f t="shared" si="75"/>
        <v>3.0018761726078799E-3</v>
      </c>
      <c r="E38" s="69">
        <f t="shared" si="75"/>
        <v>5.4432348367029551E-3</v>
      </c>
      <c r="F38" s="69">
        <f t="shared" si="75"/>
        <v>5.1241623965313362E-3</v>
      </c>
      <c r="G38" s="70">
        <f t="shared" si="75"/>
        <v>6.1585835257890681E-3</v>
      </c>
      <c r="H38" s="71">
        <f t="shared" si="75"/>
        <v>5.6074766355140183E-3</v>
      </c>
      <c r="I38" s="72">
        <f t="shared" ref="I38:O38" si="76">+I37/I54</f>
        <v>9.0152565880721215E-3</v>
      </c>
      <c r="J38" s="72">
        <f t="shared" si="76"/>
        <v>9.3397745571658607E-3</v>
      </c>
      <c r="K38" s="73">
        <f t="shared" si="76"/>
        <v>8.9671205579541675E-3</v>
      </c>
      <c r="L38" s="74">
        <f t="shared" si="76"/>
        <v>9.2649783817171094E-3</v>
      </c>
      <c r="M38" s="75">
        <f t="shared" si="76"/>
        <v>8.1433224755700327E-3</v>
      </c>
      <c r="N38" s="75">
        <f t="shared" si="76"/>
        <v>1.0114107883817428E-2</v>
      </c>
      <c r="O38" s="75">
        <f t="shared" si="76"/>
        <v>1.1425732737208148E-2</v>
      </c>
      <c r="P38" s="75">
        <f t="shared" ref="P38:T38" si="77">+P37/P54</f>
        <v>1.3562605957859046E-2</v>
      </c>
      <c r="Q38" s="75">
        <f t="shared" si="77"/>
        <v>1.4650283553875236E-2</v>
      </c>
      <c r="R38" s="75">
        <f t="shared" si="77"/>
        <v>3.1223267750213859E-2</v>
      </c>
      <c r="S38" s="75">
        <f t="shared" si="77"/>
        <v>2.8594771241830064E-2</v>
      </c>
      <c r="T38" s="241">
        <f t="shared" si="77"/>
        <v>4.1710333263466778E-2</v>
      </c>
      <c r="U38" s="76">
        <f t="shared" ref="U38:W38" si="78">+U37/U54</f>
        <v>2.840797001380943E-2</v>
      </c>
      <c r="V38" s="77">
        <f t="shared" si="78"/>
        <v>2.9760817966039802E-2</v>
      </c>
      <c r="W38" s="77">
        <f t="shared" si="78"/>
        <v>3.594955768868812E-2</v>
      </c>
      <c r="X38" s="77">
        <f t="shared" ref="X38:AD38" si="79">+X37/X54</f>
        <v>1.2175470008952551E-2</v>
      </c>
      <c r="Y38" s="77">
        <f t="shared" si="79"/>
        <v>3.1179321486268174E-2</v>
      </c>
      <c r="Z38" s="77">
        <f t="shared" si="79"/>
        <v>3.8939887474089427E-2</v>
      </c>
      <c r="AA38" s="120">
        <f t="shared" si="79"/>
        <v>1.5789473684210527E-2</v>
      </c>
      <c r="AB38" s="120">
        <f t="shared" si="79"/>
        <v>2.1942299878098336E-2</v>
      </c>
      <c r="AC38" s="121">
        <f t="shared" si="79"/>
        <v>2.3709902370990237E-2</v>
      </c>
      <c r="AD38" s="122">
        <f t="shared" si="79"/>
        <v>2.2489336952307096E-2</v>
      </c>
    </row>
    <row r="39" spans="1:30" ht="11.25" x14ac:dyDescent="0.2">
      <c r="A39" s="80" t="s">
        <v>13</v>
      </c>
      <c r="B39" s="81">
        <f t="shared" ref="B39:H39" si="80">+B37/B35</f>
        <v>0.5</v>
      </c>
      <c r="C39" s="81">
        <f t="shared" si="80"/>
        <v>0.57894736842105265</v>
      </c>
      <c r="D39" s="81">
        <f t="shared" si="80"/>
        <v>0.53333333333333333</v>
      </c>
      <c r="E39" s="81">
        <f t="shared" si="80"/>
        <v>0.53846153846153844</v>
      </c>
      <c r="F39" s="81">
        <f t="shared" si="80"/>
        <v>0.56521739130434778</v>
      </c>
      <c r="G39" s="82">
        <f t="shared" si="80"/>
        <v>0.59259259259259256</v>
      </c>
      <c r="H39" s="83">
        <f t="shared" si="80"/>
        <v>0.41666666666666669</v>
      </c>
      <c r="I39" s="84">
        <f t="shared" ref="I39:N39" si="81">+I37/I35</f>
        <v>0.68421052631578949</v>
      </c>
      <c r="J39" s="81">
        <f t="shared" si="81"/>
        <v>0.46031746031746029</v>
      </c>
      <c r="K39" s="85">
        <f t="shared" si="81"/>
        <v>0.48214285714285715</v>
      </c>
      <c r="L39" s="86">
        <f t="shared" si="81"/>
        <v>0.42857142857142855</v>
      </c>
      <c r="M39" s="87">
        <f t="shared" si="81"/>
        <v>0.4</v>
      </c>
      <c r="N39" s="87">
        <f t="shared" si="81"/>
        <v>0.45348837209302323</v>
      </c>
      <c r="O39" s="87">
        <f t="shared" ref="O39:T39" si="82">+O37/O35</f>
        <v>0.47916666666666669</v>
      </c>
      <c r="P39" s="87">
        <f t="shared" si="82"/>
        <v>0.51851851851851849</v>
      </c>
      <c r="Q39" s="87">
        <f t="shared" si="82"/>
        <v>0.52991452991452992</v>
      </c>
      <c r="R39" s="87">
        <f t="shared" si="82"/>
        <v>0.53479853479853479</v>
      </c>
      <c r="S39" s="87">
        <f t="shared" si="82"/>
        <v>0.55555555555555558</v>
      </c>
      <c r="T39" s="87">
        <f t="shared" si="82"/>
        <v>0.48774509803921567</v>
      </c>
      <c r="U39" s="81">
        <f t="shared" ref="U39" si="83">+U37/U35</f>
        <v>0.48160535117056857</v>
      </c>
      <c r="V39" s="85">
        <f t="shared" ref="V39:W39" si="84">+V37/V35</f>
        <v>0.53795379537953791</v>
      </c>
      <c r="W39" s="85">
        <f t="shared" si="84"/>
        <v>0.32046979865771813</v>
      </c>
      <c r="X39" s="85">
        <f>+X37/X35</f>
        <v>7.505518763796909E-2</v>
      </c>
      <c r="Y39" s="85">
        <f t="shared" ref="Y39:AD39" si="85">+Y37/Y35</f>
        <v>0.57957957957957962</v>
      </c>
      <c r="Z39" s="85">
        <f t="shared" si="85"/>
        <v>0.70133333333333336</v>
      </c>
      <c r="AA39" s="85">
        <f t="shared" ref="AA39:AC39" si="86">+AA37/AA35</f>
        <v>0.61046511627906974</v>
      </c>
      <c r="AB39" s="85">
        <f t="shared" si="86"/>
        <v>0.61832061068702293</v>
      </c>
      <c r="AC39" s="88">
        <f t="shared" si="86"/>
        <v>0.55555555555555558</v>
      </c>
      <c r="AD39" s="89">
        <f t="shared" si="85"/>
        <v>0.58193979933110362</v>
      </c>
    </row>
    <row r="40" spans="1:30" s="50" customFormat="1" ht="12" x14ac:dyDescent="0.2">
      <c r="A40" s="38" t="s">
        <v>6</v>
      </c>
      <c r="B40" s="39">
        <v>4</v>
      </c>
      <c r="C40" s="39">
        <v>4</v>
      </c>
      <c r="D40" s="39">
        <v>5</v>
      </c>
      <c r="E40" s="39">
        <v>7</v>
      </c>
      <c r="F40" s="39">
        <v>6</v>
      </c>
      <c r="G40" s="40">
        <v>6</v>
      </c>
      <c r="H40" s="41">
        <v>6</v>
      </c>
      <c r="I40" s="42">
        <v>8</v>
      </c>
      <c r="J40" s="42">
        <v>11</v>
      </c>
      <c r="K40" s="43">
        <v>5</v>
      </c>
      <c r="L40" s="44">
        <v>11</v>
      </c>
      <c r="M40" s="45">
        <v>9</v>
      </c>
      <c r="N40" s="45">
        <v>8</v>
      </c>
      <c r="O40" s="45">
        <v>11</v>
      </c>
      <c r="P40" s="45">
        <v>7</v>
      </c>
      <c r="Q40" s="45">
        <v>16</v>
      </c>
      <c r="R40" s="45">
        <v>24</v>
      </c>
      <c r="S40" s="45">
        <v>29</v>
      </c>
      <c r="T40" s="236">
        <v>33</v>
      </c>
      <c r="U40" s="46">
        <v>22</v>
      </c>
      <c r="V40" s="47">
        <v>14</v>
      </c>
      <c r="W40" s="47">
        <v>8</v>
      </c>
      <c r="X40" s="47">
        <v>4</v>
      </c>
      <c r="Y40" s="47">
        <v>9</v>
      </c>
      <c r="Z40" s="47">
        <v>16</v>
      </c>
      <c r="AA40" s="47">
        <v>6</v>
      </c>
      <c r="AB40" s="47">
        <v>16</v>
      </c>
      <c r="AC40" s="48">
        <v>11</v>
      </c>
      <c r="AD40" s="49">
        <v>16</v>
      </c>
    </row>
    <row r="41" spans="1:30" ht="11.25" x14ac:dyDescent="0.2">
      <c r="A41" s="52" t="s">
        <v>12</v>
      </c>
      <c r="B41" s="69">
        <f>+B40/B55</f>
        <v>5.772005772005772E-3</v>
      </c>
      <c r="C41" s="69">
        <f>+C40/C55</f>
        <v>4.5714285714285718E-3</v>
      </c>
      <c r="D41" s="69">
        <f t="shared" ref="D41:L41" si="87">+D40/D55</f>
        <v>5.387931034482759E-3</v>
      </c>
      <c r="E41" s="69">
        <f t="shared" si="87"/>
        <v>8.0459770114942528E-3</v>
      </c>
      <c r="F41" s="69">
        <f t="shared" si="87"/>
        <v>6.4239828693790149E-3</v>
      </c>
      <c r="G41" s="70">
        <f t="shared" si="87"/>
        <v>6.369426751592357E-3</v>
      </c>
      <c r="H41" s="71">
        <f t="shared" si="87"/>
        <v>6.6666666666666671E-3</v>
      </c>
      <c r="I41" s="72">
        <f t="shared" si="87"/>
        <v>8.4210526315789472E-3</v>
      </c>
      <c r="J41" s="72">
        <f t="shared" si="87"/>
        <v>1.1156186612576065E-2</v>
      </c>
      <c r="K41" s="73">
        <f t="shared" si="87"/>
        <v>5.2192066805845511E-3</v>
      </c>
      <c r="L41" s="74">
        <f t="shared" si="87"/>
        <v>1.0648596321393998E-2</v>
      </c>
      <c r="M41" s="75">
        <f t="shared" ref="M41:S41" si="88">+M40/M55</f>
        <v>7.8260869565217397E-3</v>
      </c>
      <c r="N41" s="75">
        <f t="shared" si="88"/>
        <v>6.672226855713094E-3</v>
      </c>
      <c r="O41" s="75">
        <f t="shared" si="88"/>
        <v>8.6206896551724137E-3</v>
      </c>
      <c r="P41" s="75">
        <f t="shared" si="88"/>
        <v>5.5999999999999999E-3</v>
      </c>
      <c r="Q41" s="75">
        <f t="shared" si="88"/>
        <v>1.282051282051282E-2</v>
      </c>
      <c r="R41" s="75">
        <f t="shared" si="88"/>
        <v>1.948051948051948E-2</v>
      </c>
      <c r="S41" s="75">
        <f t="shared" si="88"/>
        <v>2.3274478330658106E-2</v>
      </c>
      <c r="T41" s="238">
        <f t="shared" ref="T41:AD41" si="89">+T40/T55</f>
        <v>2.8695652173913042E-2</v>
      </c>
      <c r="U41" s="76">
        <f t="shared" si="89"/>
        <v>1.8502943650126155E-2</v>
      </c>
      <c r="V41" s="77">
        <f t="shared" si="89"/>
        <v>1.0534236267870579E-2</v>
      </c>
      <c r="W41" s="77">
        <f t="shared" si="89"/>
        <v>6.024096385542169E-3</v>
      </c>
      <c r="X41" s="77">
        <f t="shared" si="89"/>
        <v>3.1031807602792862E-3</v>
      </c>
      <c r="Y41" s="120">
        <f t="shared" si="89"/>
        <v>6.1224489795918364E-3</v>
      </c>
      <c r="Z41" s="77">
        <f t="shared" si="89"/>
        <v>1.3136288998357963E-2</v>
      </c>
      <c r="AA41" s="120">
        <f t="shared" ref="AA41:AC41" si="90">+AA40/AA55</f>
        <v>4.9301561216105174E-3</v>
      </c>
      <c r="AB41" s="120">
        <f t="shared" si="90"/>
        <v>1.1577424023154847E-2</v>
      </c>
      <c r="AC41" s="121">
        <f t="shared" si="90"/>
        <v>7.9941860465116282E-3</v>
      </c>
      <c r="AD41" s="122">
        <f t="shared" si="89"/>
        <v>1.1243851018973999E-2</v>
      </c>
    </row>
    <row r="42" spans="1:30" ht="11.25" x14ac:dyDescent="0.2">
      <c r="A42" s="90" t="s">
        <v>9</v>
      </c>
      <c r="B42" s="91">
        <f t="shared" ref="B42:H42" si="91">+B40/B37</f>
        <v>0.66666666666666663</v>
      </c>
      <c r="C42" s="91">
        <f t="shared" si="91"/>
        <v>0.36363636363636365</v>
      </c>
      <c r="D42" s="91">
        <f t="shared" si="91"/>
        <v>0.625</v>
      </c>
      <c r="E42" s="91">
        <f t="shared" si="91"/>
        <v>0.5</v>
      </c>
      <c r="F42" s="91">
        <f t="shared" si="91"/>
        <v>0.46153846153846156</v>
      </c>
      <c r="G42" s="92">
        <f t="shared" si="91"/>
        <v>0.375</v>
      </c>
      <c r="H42" s="93">
        <f t="shared" si="91"/>
        <v>0.4</v>
      </c>
      <c r="I42" s="94">
        <f t="shared" ref="I42:N42" si="92">+I40/I37</f>
        <v>0.30769230769230771</v>
      </c>
      <c r="J42" s="91">
        <f t="shared" si="92"/>
        <v>0.37931034482758619</v>
      </c>
      <c r="K42" s="95">
        <f t="shared" si="92"/>
        <v>0.18518518518518517</v>
      </c>
      <c r="L42" s="96">
        <f t="shared" si="92"/>
        <v>0.36666666666666664</v>
      </c>
      <c r="M42" s="97">
        <f t="shared" si="92"/>
        <v>0.3</v>
      </c>
      <c r="N42" s="97">
        <f t="shared" si="92"/>
        <v>0.20512820512820512</v>
      </c>
      <c r="O42" s="97">
        <f t="shared" ref="O42:T42" si="93">+O40/O37</f>
        <v>0.2391304347826087</v>
      </c>
      <c r="P42" s="97">
        <f t="shared" si="93"/>
        <v>0.125</v>
      </c>
      <c r="Q42" s="97">
        <f t="shared" si="93"/>
        <v>0.25806451612903225</v>
      </c>
      <c r="R42" s="97">
        <f t="shared" si="93"/>
        <v>0.16438356164383561</v>
      </c>
      <c r="S42" s="97">
        <f t="shared" si="93"/>
        <v>0.20714285714285716</v>
      </c>
      <c r="T42" s="97">
        <f t="shared" si="93"/>
        <v>0.16582914572864321</v>
      </c>
      <c r="U42" s="91">
        <f t="shared" ref="U42" si="94">+U40/U37</f>
        <v>0.15277777777777779</v>
      </c>
      <c r="V42" s="95">
        <f t="shared" ref="V42:X42" si="95">+V40/V37</f>
        <v>8.5889570552147243E-2</v>
      </c>
      <c r="W42" s="95">
        <f t="shared" si="95"/>
        <v>4.1884816753926704E-2</v>
      </c>
      <c r="X42" s="95">
        <f t="shared" si="95"/>
        <v>5.8823529411764705E-2</v>
      </c>
      <c r="Y42" s="95">
        <f>+Y40/Y37</f>
        <v>4.6632124352331605E-2</v>
      </c>
      <c r="Z42" s="95">
        <f t="shared" ref="Z42:AD42" si="96">+Z40/Z37</f>
        <v>6.0836501901140684E-2</v>
      </c>
      <c r="AA42" s="95">
        <f t="shared" ref="AA42:AC42" si="97">+AA40/AA37</f>
        <v>5.7142857142857141E-2</v>
      </c>
      <c r="AB42" s="95">
        <f t="shared" si="97"/>
        <v>9.8765432098765427E-2</v>
      </c>
      <c r="AC42" s="123">
        <f t="shared" si="97"/>
        <v>6.4705882352941183E-2</v>
      </c>
      <c r="AD42" s="124">
        <f t="shared" si="96"/>
        <v>9.1954022988505746E-2</v>
      </c>
    </row>
    <row r="43" spans="1:30" ht="12" x14ac:dyDescent="0.2">
      <c r="A43" s="220" t="s">
        <v>20</v>
      </c>
      <c r="B43" s="103"/>
      <c r="C43" s="103"/>
      <c r="D43" s="103"/>
      <c r="E43" s="103"/>
      <c r="F43" s="103"/>
      <c r="G43" s="104"/>
      <c r="H43" s="28"/>
      <c r="I43" s="106"/>
      <c r="J43" s="125"/>
      <c r="K43" s="126"/>
      <c r="L43" s="108"/>
      <c r="M43" s="109"/>
      <c r="N43" s="109"/>
      <c r="O43" s="137"/>
      <c r="P43" s="137"/>
      <c r="Q43" s="137"/>
      <c r="R43" s="138"/>
      <c r="S43" s="138"/>
      <c r="T43" s="242"/>
      <c r="U43" s="232"/>
      <c r="V43" s="139"/>
      <c r="W43" s="139"/>
      <c r="X43" s="139"/>
      <c r="Y43" s="127"/>
      <c r="Z43" s="139"/>
      <c r="AA43" s="127"/>
      <c r="AB43" s="139"/>
      <c r="AC43" s="140"/>
      <c r="AD43" s="141"/>
    </row>
    <row r="44" spans="1:30" s="50" customFormat="1" ht="12" x14ac:dyDescent="0.2">
      <c r="A44" s="38" t="s">
        <v>4</v>
      </c>
      <c r="B44" s="39">
        <v>12</v>
      </c>
      <c r="C44" s="39">
        <v>19</v>
      </c>
      <c r="D44" s="39">
        <v>15</v>
      </c>
      <c r="E44" s="39">
        <v>26</v>
      </c>
      <c r="F44" s="39">
        <v>23</v>
      </c>
      <c r="G44" s="40">
        <v>27</v>
      </c>
      <c r="H44" s="41">
        <v>36</v>
      </c>
      <c r="I44" s="42">
        <v>38</v>
      </c>
      <c r="J44" s="42">
        <v>63</v>
      </c>
      <c r="K44" s="43">
        <v>56</v>
      </c>
      <c r="L44" s="44">
        <v>70</v>
      </c>
      <c r="M44" s="45">
        <v>75</v>
      </c>
      <c r="N44" s="45">
        <v>86</v>
      </c>
      <c r="O44" s="142"/>
      <c r="P44" s="142"/>
      <c r="Q44" s="142"/>
      <c r="R44" s="142"/>
      <c r="S44" s="142"/>
      <c r="T44" s="243"/>
      <c r="U44" s="143"/>
      <c r="V44" s="144"/>
      <c r="W44" s="144"/>
      <c r="X44" s="144"/>
      <c r="Y44" s="47">
        <v>45</v>
      </c>
      <c r="Z44" s="144"/>
      <c r="AA44" s="47">
        <v>7</v>
      </c>
      <c r="AB44" s="144"/>
      <c r="AC44" s="145"/>
      <c r="AD44" s="146"/>
    </row>
    <row r="45" spans="1:30" ht="11.25" x14ac:dyDescent="0.2">
      <c r="A45" s="130" t="s">
        <v>12</v>
      </c>
      <c r="B45" s="131" t="e">
        <f>+B44/B62</f>
        <v>#DIV/0!</v>
      </c>
      <c r="C45" s="131" t="e">
        <f>+C44/C62</f>
        <v>#DIV/0!</v>
      </c>
      <c r="D45" s="131" t="e">
        <f t="shared" ref="D45:N45" si="98">+D44/D62</f>
        <v>#DIV/0!</v>
      </c>
      <c r="E45" s="131" t="e">
        <f t="shared" si="98"/>
        <v>#DIV/0!</v>
      </c>
      <c r="F45" s="131" t="e">
        <f t="shared" si="98"/>
        <v>#DIV/0!</v>
      </c>
      <c r="G45" s="132" t="e">
        <f t="shared" si="98"/>
        <v>#DIV/0!</v>
      </c>
      <c r="H45" s="133" t="e">
        <f t="shared" si="98"/>
        <v>#DIV/0!</v>
      </c>
      <c r="I45" s="114" t="e">
        <f t="shared" si="98"/>
        <v>#DIV/0!</v>
      </c>
      <c r="J45" s="114" t="e">
        <f t="shared" si="98"/>
        <v>#DIV/0!</v>
      </c>
      <c r="K45" s="115" t="e">
        <f t="shared" si="98"/>
        <v>#DIV/0!</v>
      </c>
      <c r="L45" s="116" t="e">
        <f t="shared" si="98"/>
        <v>#DIV/0!</v>
      </c>
      <c r="M45" s="60" t="e">
        <f t="shared" si="98"/>
        <v>#DIV/0!</v>
      </c>
      <c r="N45" s="60" t="e">
        <f t="shared" si="98"/>
        <v>#DIV/0!</v>
      </c>
      <c r="O45" s="147"/>
      <c r="P45" s="147"/>
      <c r="Q45" s="147"/>
      <c r="R45" s="147"/>
      <c r="S45" s="147"/>
      <c r="T45" s="244"/>
      <c r="U45" s="148"/>
      <c r="V45" s="149"/>
      <c r="W45" s="149"/>
      <c r="X45" s="149"/>
      <c r="Y45" s="134">
        <f>+Y44/Y53</f>
        <v>5.3437833986462414E-3</v>
      </c>
      <c r="Z45" s="149"/>
      <c r="AA45" s="62">
        <f t="shared" ref="AA45" si="99">+AA44/AA53</f>
        <v>9.1015472630347162E-4</v>
      </c>
      <c r="AB45" s="149"/>
      <c r="AC45" s="150"/>
      <c r="AD45" s="151"/>
    </row>
    <row r="46" spans="1:30" s="50" customFormat="1" ht="12" x14ac:dyDescent="0.2">
      <c r="A46" s="38" t="s">
        <v>5</v>
      </c>
      <c r="B46" s="39">
        <v>6</v>
      </c>
      <c r="C46" s="39">
        <v>11</v>
      </c>
      <c r="D46" s="39">
        <v>8</v>
      </c>
      <c r="E46" s="39">
        <v>14</v>
      </c>
      <c r="F46" s="39">
        <v>13</v>
      </c>
      <c r="G46" s="40">
        <v>16</v>
      </c>
      <c r="H46" s="41">
        <v>15</v>
      </c>
      <c r="I46" s="42">
        <v>26</v>
      </c>
      <c r="J46" s="42">
        <v>29</v>
      </c>
      <c r="K46" s="43">
        <v>27</v>
      </c>
      <c r="L46" s="44">
        <v>30</v>
      </c>
      <c r="M46" s="45">
        <v>30</v>
      </c>
      <c r="N46" s="45">
        <v>39</v>
      </c>
      <c r="O46" s="142"/>
      <c r="P46" s="142"/>
      <c r="Q46" s="142"/>
      <c r="R46" s="142"/>
      <c r="S46" s="142"/>
      <c r="T46" s="243"/>
      <c r="U46" s="143"/>
      <c r="V46" s="144"/>
      <c r="W46" s="144"/>
      <c r="X46" s="144"/>
      <c r="Y46" s="47">
        <v>5</v>
      </c>
      <c r="Z46" s="144"/>
      <c r="AA46" s="47">
        <v>3</v>
      </c>
      <c r="AB46" s="144"/>
      <c r="AC46" s="145"/>
      <c r="AD46" s="146"/>
    </row>
    <row r="47" spans="1:30" ht="11.25" x14ac:dyDescent="0.2">
      <c r="A47" s="52" t="s">
        <v>12</v>
      </c>
      <c r="B47" s="69" t="e">
        <f t="shared" ref="B47:N47" si="100">+B46/B63</f>
        <v>#DIV/0!</v>
      </c>
      <c r="C47" s="69" t="e">
        <f t="shared" si="100"/>
        <v>#DIV/0!</v>
      </c>
      <c r="D47" s="69" t="e">
        <f t="shared" si="100"/>
        <v>#DIV/0!</v>
      </c>
      <c r="E47" s="69" t="e">
        <f t="shared" si="100"/>
        <v>#DIV/0!</v>
      </c>
      <c r="F47" s="69" t="e">
        <f t="shared" si="100"/>
        <v>#DIV/0!</v>
      </c>
      <c r="G47" s="70" t="e">
        <f t="shared" si="100"/>
        <v>#DIV/0!</v>
      </c>
      <c r="H47" s="71" t="e">
        <f t="shared" si="100"/>
        <v>#DIV/0!</v>
      </c>
      <c r="I47" s="72" t="e">
        <f t="shared" si="100"/>
        <v>#DIV/0!</v>
      </c>
      <c r="J47" s="72" t="e">
        <f t="shared" si="100"/>
        <v>#DIV/0!</v>
      </c>
      <c r="K47" s="73" t="e">
        <f t="shared" si="100"/>
        <v>#DIV/0!</v>
      </c>
      <c r="L47" s="74" t="e">
        <f t="shared" si="100"/>
        <v>#DIV/0!</v>
      </c>
      <c r="M47" s="75" t="e">
        <f t="shared" si="100"/>
        <v>#DIV/0!</v>
      </c>
      <c r="N47" s="75" t="e">
        <f t="shared" si="100"/>
        <v>#DIV/0!</v>
      </c>
      <c r="O47" s="152"/>
      <c r="P47" s="152"/>
      <c r="Q47" s="152"/>
      <c r="R47" s="152"/>
      <c r="S47" s="152"/>
      <c r="T47" s="245"/>
      <c r="U47" s="161"/>
      <c r="V47" s="153"/>
      <c r="W47" s="153"/>
      <c r="X47" s="153"/>
      <c r="Y47" s="77">
        <f>+Y46/Y54</f>
        <v>8.0775444264943462E-4</v>
      </c>
      <c r="Z47" s="153"/>
      <c r="AA47" s="77">
        <f t="shared" ref="AA47" si="101">+AA46/AA54</f>
        <v>4.5112781954887219E-4</v>
      </c>
      <c r="AB47" s="153"/>
      <c r="AC47" s="154"/>
      <c r="AD47" s="155"/>
    </row>
    <row r="48" spans="1:30" ht="11.25" x14ac:dyDescent="0.2">
      <c r="A48" s="80" t="s">
        <v>13</v>
      </c>
      <c r="B48" s="81">
        <f t="shared" ref="B48:N48" si="102">+B46/B44</f>
        <v>0.5</v>
      </c>
      <c r="C48" s="81">
        <f t="shared" si="102"/>
        <v>0.57894736842105265</v>
      </c>
      <c r="D48" s="81">
        <f t="shared" si="102"/>
        <v>0.53333333333333333</v>
      </c>
      <c r="E48" s="81">
        <f t="shared" si="102"/>
        <v>0.53846153846153844</v>
      </c>
      <c r="F48" s="81">
        <f t="shared" si="102"/>
        <v>0.56521739130434778</v>
      </c>
      <c r="G48" s="82">
        <f t="shared" si="102"/>
        <v>0.59259259259259256</v>
      </c>
      <c r="H48" s="83">
        <f t="shared" si="102"/>
        <v>0.41666666666666669</v>
      </c>
      <c r="I48" s="84">
        <f t="shared" si="102"/>
        <v>0.68421052631578949</v>
      </c>
      <c r="J48" s="81">
        <f t="shared" si="102"/>
        <v>0.46031746031746029</v>
      </c>
      <c r="K48" s="85">
        <f t="shared" si="102"/>
        <v>0.48214285714285715</v>
      </c>
      <c r="L48" s="86">
        <f t="shared" si="102"/>
        <v>0.42857142857142855</v>
      </c>
      <c r="M48" s="87">
        <f t="shared" si="102"/>
        <v>0.4</v>
      </c>
      <c r="N48" s="87">
        <f t="shared" si="102"/>
        <v>0.45348837209302323</v>
      </c>
      <c r="O48" s="156"/>
      <c r="P48" s="156"/>
      <c r="Q48" s="156"/>
      <c r="R48" s="156"/>
      <c r="S48" s="156"/>
      <c r="T48" s="156"/>
      <c r="U48" s="157"/>
      <c r="V48" s="158"/>
      <c r="W48" s="158"/>
      <c r="X48" s="158"/>
      <c r="Y48" s="85">
        <f>+Y46/Y44</f>
        <v>0.1111111111111111</v>
      </c>
      <c r="Z48" s="158"/>
      <c r="AA48" s="85">
        <f t="shared" ref="AA48" si="103">+AA46/AA44</f>
        <v>0.42857142857142855</v>
      </c>
      <c r="AB48" s="158"/>
      <c r="AC48" s="159"/>
      <c r="AD48" s="160"/>
    </row>
    <row r="49" spans="1:30" s="50" customFormat="1" ht="12" x14ac:dyDescent="0.2">
      <c r="A49" s="38" t="s">
        <v>6</v>
      </c>
      <c r="B49" s="39">
        <v>4</v>
      </c>
      <c r="C49" s="39">
        <v>4</v>
      </c>
      <c r="D49" s="39">
        <v>5</v>
      </c>
      <c r="E49" s="39">
        <v>7</v>
      </c>
      <c r="F49" s="39">
        <v>6</v>
      </c>
      <c r="G49" s="40">
        <v>6</v>
      </c>
      <c r="H49" s="41">
        <v>6</v>
      </c>
      <c r="I49" s="42">
        <v>8</v>
      </c>
      <c r="J49" s="42">
        <v>11</v>
      </c>
      <c r="K49" s="43">
        <v>5</v>
      </c>
      <c r="L49" s="44">
        <v>11</v>
      </c>
      <c r="M49" s="45">
        <v>9</v>
      </c>
      <c r="N49" s="45">
        <v>8</v>
      </c>
      <c r="O49" s="142"/>
      <c r="P49" s="142"/>
      <c r="Q49" s="142"/>
      <c r="R49" s="142"/>
      <c r="S49" s="142"/>
      <c r="T49" s="243"/>
      <c r="U49" s="143"/>
      <c r="V49" s="144"/>
      <c r="W49" s="144"/>
      <c r="X49" s="144"/>
      <c r="Y49" s="47">
        <v>0</v>
      </c>
      <c r="Z49" s="144"/>
      <c r="AA49" s="47">
        <v>0</v>
      </c>
      <c r="AB49" s="144"/>
      <c r="AC49" s="145"/>
      <c r="AD49" s="146"/>
    </row>
    <row r="50" spans="1:30" ht="11.25" x14ac:dyDescent="0.2">
      <c r="A50" s="52" t="s">
        <v>12</v>
      </c>
      <c r="B50" s="69" t="e">
        <f>+B49/B64</f>
        <v>#DIV/0!</v>
      </c>
      <c r="C50" s="69" t="e">
        <f>+C49/C64</f>
        <v>#DIV/0!</v>
      </c>
      <c r="D50" s="69" t="e">
        <f t="shared" ref="D50:N50" si="104">+D49/D64</f>
        <v>#DIV/0!</v>
      </c>
      <c r="E50" s="69" t="e">
        <f t="shared" si="104"/>
        <v>#DIV/0!</v>
      </c>
      <c r="F50" s="69" t="e">
        <f t="shared" si="104"/>
        <v>#DIV/0!</v>
      </c>
      <c r="G50" s="70" t="e">
        <f t="shared" si="104"/>
        <v>#DIV/0!</v>
      </c>
      <c r="H50" s="71" t="e">
        <f t="shared" si="104"/>
        <v>#DIV/0!</v>
      </c>
      <c r="I50" s="72" t="e">
        <f t="shared" si="104"/>
        <v>#DIV/0!</v>
      </c>
      <c r="J50" s="72" t="e">
        <f t="shared" si="104"/>
        <v>#DIV/0!</v>
      </c>
      <c r="K50" s="73" t="e">
        <f t="shared" si="104"/>
        <v>#DIV/0!</v>
      </c>
      <c r="L50" s="74" t="e">
        <f t="shared" si="104"/>
        <v>#DIV/0!</v>
      </c>
      <c r="M50" s="75" t="e">
        <f t="shared" si="104"/>
        <v>#DIV/0!</v>
      </c>
      <c r="N50" s="75" t="e">
        <f t="shared" si="104"/>
        <v>#DIV/0!</v>
      </c>
      <c r="O50" s="152"/>
      <c r="P50" s="152"/>
      <c r="Q50" s="152"/>
      <c r="R50" s="152"/>
      <c r="S50" s="152"/>
      <c r="T50" s="246"/>
      <c r="U50" s="161"/>
      <c r="V50" s="153"/>
      <c r="W50" s="153"/>
      <c r="X50" s="153"/>
      <c r="Y50" s="77">
        <f>+Y49/Y55</f>
        <v>0</v>
      </c>
      <c r="Z50" s="153"/>
      <c r="AA50" s="120">
        <f>+AA49/AA55</f>
        <v>0</v>
      </c>
      <c r="AB50" s="223"/>
      <c r="AC50" s="162"/>
      <c r="AD50" s="163"/>
    </row>
    <row r="51" spans="1:30" ht="11.25" x14ac:dyDescent="0.2">
      <c r="A51" s="90" t="s">
        <v>9</v>
      </c>
      <c r="B51" s="91">
        <f t="shared" ref="B51:N51" si="105">+B49/B46</f>
        <v>0.66666666666666663</v>
      </c>
      <c r="C51" s="91">
        <f t="shared" si="105"/>
        <v>0.36363636363636365</v>
      </c>
      <c r="D51" s="91">
        <f t="shared" si="105"/>
        <v>0.625</v>
      </c>
      <c r="E51" s="91">
        <f t="shared" si="105"/>
        <v>0.5</v>
      </c>
      <c r="F51" s="91">
        <f t="shared" si="105"/>
        <v>0.46153846153846156</v>
      </c>
      <c r="G51" s="92">
        <f t="shared" si="105"/>
        <v>0.375</v>
      </c>
      <c r="H51" s="93">
        <f t="shared" si="105"/>
        <v>0.4</v>
      </c>
      <c r="I51" s="94">
        <f t="shared" si="105"/>
        <v>0.30769230769230771</v>
      </c>
      <c r="J51" s="91">
        <f t="shared" si="105"/>
        <v>0.37931034482758619</v>
      </c>
      <c r="K51" s="95">
        <f t="shared" si="105"/>
        <v>0.18518518518518517</v>
      </c>
      <c r="L51" s="96">
        <f t="shared" si="105"/>
        <v>0.36666666666666664</v>
      </c>
      <c r="M51" s="97">
        <f t="shared" si="105"/>
        <v>0.3</v>
      </c>
      <c r="N51" s="97">
        <f t="shared" si="105"/>
        <v>0.20512820512820512</v>
      </c>
      <c r="O51" s="164"/>
      <c r="P51" s="164"/>
      <c r="Q51" s="164"/>
      <c r="R51" s="164"/>
      <c r="S51" s="164"/>
      <c r="T51" s="164"/>
      <c r="U51" s="165"/>
      <c r="V51" s="166"/>
      <c r="W51" s="166"/>
      <c r="X51" s="166"/>
      <c r="Y51" s="95">
        <f>+Y49/Y46</f>
        <v>0</v>
      </c>
      <c r="Z51" s="166"/>
      <c r="AA51" s="95">
        <f t="shared" ref="AA51" si="106">+AA49/AA46</f>
        <v>0</v>
      </c>
      <c r="AB51" s="166"/>
      <c r="AC51" s="167"/>
      <c r="AD51" s="168"/>
    </row>
    <row r="52" spans="1:30" ht="12" x14ac:dyDescent="0.2">
      <c r="A52" s="222" t="s">
        <v>8</v>
      </c>
      <c r="B52" s="9"/>
      <c r="C52" s="169"/>
      <c r="D52" s="170"/>
      <c r="E52" s="9"/>
      <c r="F52" s="9"/>
      <c r="G52" s="171"/>
      <c r="H52" s="172"/>
      <c r="I52" s="125"/>
      <c r="J52" s="125"/>
      <c r="K52" s="126"/>
      <c r="L52" s="108"/>
      <c r="M52" s="109"/>
      <c r="N52" s="109"/>
      <c r="O52" s="109"/>
      <c r="P52" s="109"/>
      <c r="Q52" s="109"/>
      <c r="R52" s="109"/>
      <c r="S52" s="109"/>
      <c r="T52" s="240"/>
      <c r="U52" s="231"/>
      <c r="V52" s="127"/>
      <c r="W52" s="127"/>
      <c r="X52" s="127"/>
      <c r="Y52" s="127"/>
      <c r="Z52" s="127"/>
      <c r="AA52" s="127"/>
      <c r="AB52" s="127"/>
      <c r="AC52" s="224"/>
      <c r="AD52" s="129"/>
    </row>
    <row r="53" spans="1:30" s="50" customFormat="1" ht="12" x14ac:dyDescent="0.2">
      <c r="A53" s="173" t="s">
        <v>4</v>
      </c>
      <c r="B53" s="39">
        <f t="shared" ref="B53:H53" si="107">SUM(B8+B17+B26+B35)</f>
        <v>4098</v>
      </c>
      <c r="C53" s="39">
        <f t="shared" si="107"/>
        <v>4334</v>
      </c>
      <c r="D53" s="39">
        <f t="shared" si="107"/>
        <v>4463</v>
      </c>
      <c r="E53" s="39">
        <f t="shared" si="107"/>
        <v>4501</v>
      </c>
      <c r="F53" s="39">
        <f t="shared" si="107"/>
        <v>4466</v>
      </c>
      <c r="G53" s="40">
        <f t="shared" si="107"/>
        <v>4978</v>
      </c>
      <c r="H53" s="41">
        <f t="shared" si="107"/>
        <v>5298</v>
      </c>
      <c r="I53" s="42">
        <f t="shared" ref="I53:N53" si="108">SUM(I8+I17+I26+I35)</f>
        <v>5549</v>
      </c>
      <c r="J53" s="42">
        <f t="shared" si="108"/>
        <v>5067</v>
      </c>
      <c r="K53" s="43">
        <f t="shared" si="108"/>
        <v>5296</v>
      </c>
      <c r="L53" s="44">
        <f t="shared" si="108"/>
        <v>5910</v>
      </c>
      <c r="M53" s="45">
        <f t="shared" si="108"/>
        <v>6593</v>
      </c>
      <c r="N53" s="45">
        <f t="shared" si="108"/>
        <v>7275</v>
      </c>
      <c r="O53" s="45">
        <f t="shared" ref="O53:T53" si="109">SUM(O8+O17+O26+O35)</f>
        <v>7525</v>
      </c>
      <c r="P53" s="45">
        <f t="shared" si="109"/>
        <v>7739</v>
      </c>
      <c r="Q53" s="45">
        <f t="shared" si="109"/>
        <v>8021</v>
      </c>
      <c r="R53" s="45">
        <f t="shared" si="109"/>
        <v>8866</v>
      </c>
      <c r="S53" s="45">
        <f t="shared" si="109"/>
        <v>8912</v>
      </c>
      <c r="T53" s="247">
        <f t="shared" si="109"/>
        <v>8723</v>
      </c>
      <c r="U53" s="174">
        <f t="shared" ref="U53" si="110">SUM(U8+U17+U26+U35)</f>
        <v>8360</v>
      </c>
      <c r="V53" s="175">
        <f t="shared" ref="V53:X53" si="111">SUM(V8+V17+V26+V35)</f>
        <v>8307</v>
      </c>
      <c r="W53" s="175">
        <f t="shared" si="111"/>
        <v>8171</v>
      </c>
      <c r="X53" s="175">
        <f t="shared" si="111"/>
        <v>8983</v>
      </c>
      <c r="Y53" s="175">
        <f t="shared" ref="Y53:AD53" si="112">SUM(Y8+Y17+Y26+Y35+Y44)</f>
        <v>8421</v>
      </c>
      <c r="Z53" s="175">
        <f t="shared" si="112"/>
        <v>8701</v>
      </c>
      <c r="AA53" s="175">
        <f t="shared" si="112"/>
        <v>7691</v>
      </c>
      <c r="AB53" s="175">
        <f t="shared" si="112"/>
        <v>8108</v>
      </c>
      <c r="AC53" s="176">
        <f t="shared" si="112"/>
        <v>8090</v>
      </c>
      <c r="AD53" s="177">
        <f t="shared" si="112"/>
        <v>8845</v>
      </c>
    </row>
    <row r="54" spans="1:30" s="50" customFormat="1" ht="12" x14ac:dyDescent="0.2">
      <c r="A54" s="173" t="s">
        <v>5</v>
      </c>
      <c r="B54" s="39">
        <f t="shared" ref="B54:H54" si="113">SUM(B10+B19+B28+B37)</f>
        <v>1952</v>
      </c>
      <c r="C54" s="39">
        <f t="shared" si="113"/>
        <v>2556</v>
      </c>
      <c r="D54" s="39">
        <f t="shared" si="113"/>
        <v>2665</v>
      </c>
      <c r="E54" s="39">
        <f t="shared" si="113"/>
        <v>2572</v>
      </c>
      <c r="F54" s="39">
        <f t="shared" si="113"/>
        <v>2537</v>
      </c>
      <c r="G54" s="40">
        <f t="shared" si="113"/>
        <v>2598</v>
      </c>
      <c r="H54" s="41">
        <f t="shared" si="113"/>
        <v>2675</v>
      </c>
      <c r="I54" s="42">
        <f t="shared" ref="I54:N54" si="114">SUM(I10+I19+I28+I37)</f>
        <v>2884</v>
      </c>
      <c r="J54" s="42">
        <f t="shared" si="114"/>
        <v>3105</v>
      </c>
      <c r="K54" s="43">
        <f t="shared" si="114"/>
        <v>3011</v>
      </c>
      <c r="L54" s="44">
        <f t="shared" si="114"/>
        <v>3238</v>
      </c>
      <c r="M54" s="45">
        <f t="shared" si="114"/>
        <v>3684</v>
      </c>
      <c r="N54" s="45">
        <f t="shared" si="114"/>
        <v>3856</v>
      </c>
      <c r="O54" s="45">
        <f t="shared" ref="O54:T54" si="115">SUM(O10+O19+O28+O37)</f>
        <v>4026</v>
      </c>
      <c r="P54" s="45">
        <f t="shared" si="115"/>
        <v>4129</v>
      </c>
      <c r="Q54" s="45">
        <f t="shared" si="115"/>
        <v>4232</v>
      </c>
      <c r="R54" s="45">
        <f t="shared" si="115"/>
        <v>4676</v>
      </c>
      <c r="S54" s="45">
        <f t="shared" si="115"/>
        <v>4896</v>
      </c>
      <c r="T54" s="247">
        <f t="shared" si="115"/>
        <v>4771</v>
      </c>
      <c r="U54" s="174">
        <f t="shared" ref="U54" si="116">SUM(U10+U19+U28+U37)</f>
        <v>5069</v>
      </c>
      <c r="V54" s="175">
        <f t="shared" ref="V54:X54" si="117">SUM(V10+V19+V28+V37)</f>
        <v>5477</v>
      </c>
      <c r="W54" s="175">
        <f t="shared" si="117"/>
        <v>5313</v>
      </c>
      <c r="X54" s="175">
        <f t="shared" si="117"/>
        <v>5585</v>
      </c>
      <c r="Y54" s="175">
        <f t="shared" ref="Y54:AD54" si="118">SUM(Y10+Y19+Y28+Y37+Y46)</f>
        <v>6190</v>
      </c>
      <c r="Z54" s="175">
        <f t="shared" si="118"/>
        <v>6754</v>
      </c>
      <c r="AA54" s="175">
        <f t="shared" si="118"/>
        <v>6650</v>
      </c>
      <c r="AB54" s="175">
        <f t="shared" si="118"/>
        <v>7383</v>
      </c>
      <c r="AC54" s="176">
        <f t="shared" si="118"/>
        <v>7170</v>
      </c>
      <c r="AD54" s="177">
        <f t="shared" si="118"/>
        <v>7737</v>
      </c>
    </row>
    <row r="55" spans="1:30" s="50" customFormat="1" ht="12" x14ac:dyDescent="0.2">
      <c r="A55" s="173" t="s">
        <v>6</v>
      </c>
      <c r="B55" s="39">
        <f t="shared" ref="B55:H55" si="119">SUM(B13+B22+B31+B40)</f>
        <v>693</v>
      </c>
      <c r="C55" s="39">
        <f t="shared" si="119"/>
        <v>875</v>
      </c>
      <c r="D55" s="39">
        <f t="shared" si="119"/>
        <v>928</v>
      </c>
      <c r="E55" s="39">
        <f t="shared" si="119"/>
        <v>870</v>
      </c>
      <c r="F55" s="39">
        <f t="shared" si="119"/>
        <v>934</v>
      </c>
      <c r="G55" s="40">
        <f t="shared" si="119"/>
        <v>942</v>
      </c>
      <c r="H55" s="41">
        <f t="shared" si="119"/>
        <v>900</v>
      </c>
      <c r="I55" s="42">
        <f t="shared" ref="I55:N55" si="120">SUM(I13+I22+I31+I40)</f>
        <v>950</v>
      </c>
      <c r="J55" s="42">
        <f t="shared" si="120"/>
        <v>986</v>
      </c>
      <c r="K55" s="43">
        <f t="shared" si="120"/>
        <v>958</v>
      </c>
      <c r="L55" s="44">
        <f t="shared" si="120"/>
        <v>1033</v>
      </c>
      <c r="M55" s="45">
        <f t="shared" si="120"/>
        <v>1150</v>
      </c>
      <c r="N55" s="45">
        <f t="shared" si="120"/>
        <v>1199</v>
      </c>
      <c r="O55" s="45">
        <f t="shared" ref="O55:T55" si="121">SUM(O13+O22+O31+O40)</f>
        <v>1276</v>
      </c>
      <c r="P55" s="45">
        <f t="shared" si="121"/>
        <v>1250</v>
      </c>
      <c r="Q55" s="45">
        <f t="shared" si="121"/>
        <v>1248</v>
      </c>
      <c r="R55" s="45">
        <f t="shared" si="121"/>
        <v>1232</v>
      </c>
      <c r="S55" s="45">
        <f t="shared" si="121"/>
        <v>1246</v>
      </c>
      <c r="T55" s="247">
        <f t="shared" si="121"/>
        <v>1150</v>
      </c>
      <c r="U55" s="174">
        <f t="shared" ref="U55" si="122">SUM(U13+U22+U31+U40)</f>
        <v>1189</v>
      </c>
      <c r="V55" s="175">
        <f t="shared" ref="V55:X55" si="123">SUM(V13+V22+V31+V40)</f>
        <v>1329</v>
      </c>
      <c r="W55" s="175">
        <f t="shared" si="123"/>
        <v>1328</v>
      </c>
      <c r="X55" s="175">
        <f t="shared" si="123"/>
        <v>1289</v>
      </c>
      <c r="Y55" s="175">
        <f t="shared" ref="Y55:AD55" si="124">SUM(Y13+Y22+Y31+Y40+Y49)</f>
        <v>1470</v>
      </c>
      <c r="Z55" s="175">
        <f t="shared" si="124"/>
        <v>1218</v>
      </c>
      <c r="AA55" s="175">
        <f t="shared" si="124"/>
        <v>1217</v>
      </c>
      <c r="AB55" s="175">
        <f t="shared" si="124"/>
        <v>1382</v>
      </c>
      <c r="AC55" s="176">
        <f t="shared" si="124"/>
        <v>1376</v>
      </c>
      <c r="AD55" s="177">
        <f t="shared" si="124"/>
        <v>1423</v>
      </c>
    </row>
    <row r="56" spans="1:30" ht="12" x14ac:dyDescent="0.2">
      <c r="A56" s="178" t="s">
        <v>10</v>
      </c>
      <c r="B56" s="179">
        <f>(B54/B53)</f>
        <v>0.47632991703269889</v>
      </c>
      <c r="C56" s="180">
        <f t="shared" ref="B56:H57" si="125">(C54/C53)</f>
        <v>0.58975542224273192</v>
      </c>
      <c r="D56" s="179">
        <f t="shared" si="125"/>
        <v>0.59713197400851448</v>
      </c>
      <c r="E56" s="179">
        <f t="shared" si="125"/>
        <v>0.5714285714285714</v>
      </c>
      <c r="F56" s="180">
        <f t="shared" si="125"/>
        <v>0.56806986117330949</v>
      </c>
      <c r="G56" s="181">
        <f t="shared" si="125"/>
        <v>0.52189634391321815</v>
      </c>
      <c r="H56" s="182">
        <f t="shared" si="125"/>
        <v>0.50490751226878072</v>
      </c>
      <c r="I56" s="183">
        <f t="shared" ref="I56:L57" si="126">(I54/I53)</f>
        <v>0.51973328527662643</v>
      </c>
      <c r="J56" s="183">
        <f t="shared" si="126"/>
        <v>0.61278863232682057</v>
      </c>
      <c r="K56" s="184">
        <f>(K54/K53)</f>
        <v>0.5685422960725075</v>
      </c>
      <c r="L56" s="185">
        <f t="shared" si="126"/>
        <v>0.54788494077834182</v>
      </c>
      <c r="M56" s="186">
        <f t="shared" ref="M56:O57" si="127">(M54/M53)</f>
        <v>0.55877445775822843</v>
      </c>
      <c r="N56" s="186">
        <f t="shared" si="127"/>
        <v>0.53003436426116834</v>
      </c>
      <c r="O56" s="186">
        <f t="shared" si="127"/>
        <v>0.53501661129568101</v>
      </c>
      <c r="P56" s="186">
        <f t="shared" ref="P56:S57" si="128">(P54/P53)</f>
        <v>0.53353146401343843</v>
      </c>
      <c r="Q56" s="186">
        <f>(Q54/Q53)</f>
        <v>0.52761501059718241</v>
      </c>
      <c r="R56" s="186">
        <f>(R54/R53)</f>
        <v>0.52740807579517257</v>
      </c>
      <c r="S56" s="186">
        <f t="shared" si="128"/>
        <v>0.54937163375224418</v>
      </c>
      <c r="T56" s="248">
        <f t="shared" ref="T56:U57" si="129">(T54/T53)</f>
        <v>0.5469448584202683</v>
      </c>
      <c r="U56" s="187">
        <f t="shared" si="129"/>
        <v>0.60633971291866029</v>
      </c>
      <c r="V56" s="188">
        <f t="shared" ref="V56:W56" si="130">(V54/V53)</f>
        <v>0.65932346214036353</v>
      </c>
      <c r="W56" s="188">
        <f t="shared" si="130"/>
        <v>0.65022641047607388</v>
      </c>
      <c r="X56" s="188">
        <f t="shared" ref="X56:Y57" si="131">(X54/X53)</f>
        <v>0.62172993432038293</v>
      </c>
      <c r="Y56" s="188">
        <f t="shared" ref="Y56:AD56" si="132">(Y54/Y53)</f>
        <v>0.73506709416933858</v>
      </c>
      <c r="Z56" s="188">
        <f t="shared" si="132"/>
        <v>0.77623261694058154</v>
      </c>
      <c r="AA56" s="188">
        <f t="shared" si="132"/>
        <v>0.86464698998829803</v>
      </c>
      <c r="AB56" s="188">
        <f t="shared" si="132"/>
        <v>0.91058214109521463</v>
      </c>
      <c r="AC56" s="189">
        <f t="shared" si="132"/>
        <v>0.88627935723114959</v>
      </c>
      <c r="AD56" s="190">
        <f t="shared" si="132"/>
        <v>0.87473148671565859</v>
      </c>
    </row>
    <row r="57" spans="1:30" ht="12.75" thickBot="1" x14ac:dyDescent="0.25">
      <c r="A57" s="191" t="s">
        <v>9</v>
      </c>
      <c r="B57" s="192">
        <f t="shared" si="125"/>
        <v>0.35502049180327871</v>
      </c>
      <c r="C57" s="193">
        <f t="shared" si="125"/>
        <v>0.34233176838810642</v>
      </c>
      <c r="D57" s="192">
        <f t="shared" si="125"/>
        <v>0.3482176360225141</v>
      </c>
      <c r="E57" s="192">
        <f t="shared" si="125"/>
        <v>0.33825816485225507</v>
      </c>
      <c r="F57" s="193">
        <f t="shared" si="125"/>
        <v>0.36815135987386677</v>
      </c>
      <c r="G57" s="194">
        <f t="shared" si="125"/>
        <v>0.3625866050808314</v>
      </c>
      <c r="H57" s="195">
        <f t="shared" si="125"/>
        <v>0.3364485981308411</v>
      </c>
      <c r="I57" s="196">
        <f t="shared" si="126"/>
        <v>0.32940360610263525</v>
      </c>
      <c r="J57" s="196">
        <f t="shared" si="126"/>
        <v>0.31755233494363927</v>
      </c>
      <c r="K57" s="196">
        <f>(K55/K54)</f>
        <v>0.31816672201926272</v>
      </c>
      <c r="L57" s="197">
        <f t="shared" si="126"/>
        <v>0.31902408894379247</v>
      </c>
      <c r="M57" s="198">
        <f t="shared" si="127"/>
        <v>0.31216069489685128</v>
      </c>
      <c r="N57" s="198">
        <f t="shared" si="127"/>
        <v>0.31094398340248963</v>
      </c>
      <c r="O57" s="198">
        <f t="shared" si="127"/>
        <v>0.31693989071038253</v>
      </c>
      <c r="P57" s="198">
        <f t="shared" si="128"/>
        <v>0.30273674013078228</v>
      </c>
      <c r="Q57" s="198">
        <f t="shared" si="128"/>
        <v>0.29489603024574668</v>
      </c>
      <c r="R57" s="198">
        <f t="shared" si="128"/>
        <v>0.26347305389221559</v>
      </c>
      <c r="S57" s="198">
        <f t="shared" si="128"/>
        <v>0.25449346405228757</v>
      </c>
      <c r="T57" s="198">
        <f t="shared" si="129"/>
        <v>0.24103961433661705</v>
      </c>
      <c r="U57" s="196">
        <f t="shared" si="129"/>
        <v>0.23456303018346814</v>
      </c>
      <c r="V57" s="199">
        <f t="shared" ref="V57:W57" si="133">(V55/V54)</f>
        <v>0.2426510863611466</v>
      </c>
      <c r="W57" s="199">
        <f t="shared" si="133"/>
        <v>0.24995294560511952</v>
      </c>
      <c r="X57" s="199">
        <f t="shared" si="131"/>
        <v>0.23079677708146823</v>
      </c>
      <c r="Y57" s="199">
        <f t="shared" si="131"/>
        <v>0.23747980613893377</v>
      </c>
      <c r="Z57" s="199">
        <f t="shared" ref="Z57:AC57" si="134">(Z55/Z54)</f>
        <v>0.18033757773171455</v>
      </c>
      <c r="AA57" s="199">
        <f t="shared" si="134"/>
        <v>0.18300751879699248</v>
      </c>
      <c r="AB57" s="199">
        <f t="shared" si="134"/>
        <v>0.18718678044155493</v>
      </c>
      <c r="AC57" s="200">
        <f t="shared" si="134"/>
        <v>0.19191073919107393</v>
      </c>
      <c r="AD57" s="201">
        <f>(AD55/AD54)</f>
        <v>0.18392141656972988</v>
      </c>
    </row>
    <row r="58" spans="1:30" ht="11.1" customHeight="1" x14ac:dyDescent="0.15">
      <c r="A58" s="202"/>
      <c r="B58" s="203"/>
      <c r="C58" s="203"/>
      <c r="D58" s="203"/>
      <c r="E58" s="204"/>
      <c r="F58" s="204"/>
      <c r="G58" s="203"/>
    </row>
    <row r="59" spans="1:30" ht="11.1" customHeight="1" x14ac:dyDescent="0.15">
      <c r="A59" s="9" t="s">
        <v>19</v>
      </c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</row>
    <row r="60" spans="1:30" ht="11.1" customHeight="1" x14ac:dyDescent="0.2">
      <c r="A60" s="9" t="s">
        <v>18</v>
      </c>
      <c r="B60" s="9"/>
      <c r="C60" s="9"/>
      <c r="D60" s="206"/>
      <c r="E60" s="169"/>
      <c r="G60" s="169"/>
      <c r="H60" s="169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</row>
    <row r="61" spans="1:30" ht="11.1" customHeight="1" x14ac:dyDescent="0.15">
      <c r="A61" s="203"/>
      <c r="B61" s="9"/>
      <c r="C61" s="9"/>
      <c r="D61" s="9"/>
      <c r="E61" s="169"/>
      <c r="F61" s="169"/>
      <c r="G61" s="169"/>
      <c r="H61" s="169"/>
    </row>
    <row r="62" spans="1:30" ht="11.1" customHeight="1" x14ac:dyDescent="0.2">
      <c r="A62" s="225"/>
      <c r="B62" s="225"/>
      <c r="C62" s="225"/>
      <c r="D62" s="225"/>
      <c r="E62" s="225"/>
      <c r="F62" s="225"/>
      <c r="G62" s="225"/>
      <c r="H62" s="225"/>
      <c r="I62" s="225"/>
    </row>
    <row r="63" spans="1:30" ht="11.1" customHeight="1" x14ac:dyDescent="0.15">
      <c r="A63" s="226"/>
      <c r="B63" s="227"/>
      <c r="C63" s="227"/>
      <c r="D63" s="227"/>
      <c r="E63" s="227"/>
      <c r="F63" s="227"/>
      <c r="G63" s="227"/>
      <c r="H63" s="227"/>
      <c r="I63" s="227"/>
      <c r="J63" s="208"/>
      <c r="K63" s="208"/>
    </row>
    <row r="64" spans="1:30" ht="11.1" customHeight="1" x14ac:dyDescent="0.15">
      <c r="A64" s="203"/>
      <c r="B64" s="9"/>
      <c r="C64" s="9"/>
      <c r="D64" s="9"/>
      <c r="E64" s="169"/>
      <c r="G64" s="169"/>
      <c r="H64" s="169"/>
    </row>
    <row r="65" spans="1:32" ht="11.1" customHeight="1" x14ac:dyDescent="0.2">
      <c r="A65" s="203"/>
      <c r="B65" s="9"/>
      <c r="C65" s="9"/>
      <c r="D65" s="9"/>
      <c r="E65" s="169"/>
      <c r="F65" s="169"/>
      <c r="G65" s="169"/>
      <c r="H65" s="169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5"/>
      <c r="U65" s="5"/>
      <c r="V65" s="5"/>
      <c r="W65" s="5"/>
      <c r="X65" s="5"/>
      <c r="Y65" s="5"/>
      <c r="Z65" s="5"/>
      <c r="AA65" s="5"/>
      <c r="AB65" s="5"/>
      <c r="AC65" s="207"/>
      <c r="AD65" s="5"/>
    </row>
    <row r="66" spans="1:32" ht="11.1" customHeight="1" x14ac:dyDescent="0.15"/>
    <row r="67" spans="1:32" ht="11.1" customHeight="1" x14ac:dyDescent="0.2"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  <c r="AF67" s="225"/>
    </row>
    <row r="68" spans="1:32" ht="11.1" customHeight="1" x14ac:dyDescent="0.15"/>
    <row r="69" spans="1:32" ht="11.1" customHeight="1" x14ac:dyDescent="0.15"/>
    <row r="70" spans="1:32" ht="11.1" customHeight="1" x14ac:dyDescent="0.15"/>
    <row r="71" spans="1:32" ht="11.1" customHeight="1" x14ac:dyDescent="0.15"/>
    <row r="72" spans="1:32" ht="11.1" customHeight="1" x14ac:dyDescent="0.15"/>
    <row r="73" spans="1:32" ht="11.1" customHeight="1" x14ac:dyDescent="0.15"/>
    <row r="74" spans="1:32" ht="11.1" customHeight="1" x14ac:dyDescent="0.15"/>
    <row r="75" spans="1:32" ht="11.1" customHeight="1" x14ac:dyDescent="0.15"/>
    <row r="76" spans="1:32" ht="11.1" customHeight="1" x14ac:dyDescent="0.15"/>
    <row r="77" spans="1:32" ht="11.1" customHeight="1" x14ac:dyDescent="0.15"/>
    <row r="78" spans="1:32" ht="11.1" customHeight="1" x14ac:dyDescent="0.15"/>
    <row r="79" spans="1:32" ht="11.1" customHeight="1" x14ac:dyDescent="0.15"/>
    <row r="80" spans="1:32" ht="11.1" customHeight="1" x14ac:dyDescent="0.15"/>
    <row r="81" ht="11.1" customHeight="1" x14ac:dyDescent="0.15"/>
    <row r="82" ht="11.1" customHeight="1" x14ac:dyDescent="0.15"/>
    <row r="83" ht="11.1" customHeight="1" x14ac:dyDescent="0.15"/>
    <row r="84" ht="11.1" customHeight="1" x14ac:dyDescent="0.15"/>
    <row r="85" ht="11.1" customHeight="1" x14ac:dyDescent="0.15"/>
    <row r="86" ht="11.1" customHeight="1" x14ac:dyDescent="0.15"/>
    <row r="87" ht="11.1" customHeight="1" x14ac:dyDescent="0.15"/>
    <row r="88" ht="11.1" customHeight="1" x14ac:dyDescent="0.15"/>
    <row r="89" ht="11.1" customHeight="1" x14ac:dyDescent="0.15"/>
    <row r="90" ht="11.1" customHeight="1" x14ac:dyDescent="0.15"/>
    <row r="91" ht="11.1" customHeight="1" x14ac:dyDescent="0.15"/>
    <row r="92" ht="11.1" customHeight="1" x14ac:dyDescent="0.15"/>
    <row r="93" ht="11.1" customHeight="1" x14ac:dyDescent="0.15"/>
    <row r="94" ht="11.1" customHeight="1" x14ac:dyDescent="0.15"/>
    <row r="95" ht="11.1" customHeight="1" x14ac:dyDescent="0.15"/>
    <row r="96" ht="11.1" customHeight="1" x14ac:dyDescent="0.15"/>
    <row r="97" ht="11.1" customHeight="1" x14ac:dyDescent="0.15"/>
    <row r="98" ht="11.1" customHeight="1" x14ac:dyDescent="0.15"/>
    <row r="99" ht="11.1" customHeight="1" x14ac:dyDescent="0.15"/>
    <row r="100" ht="11.1" customHeight="1" x14ac:dyDescent="0.15"/>
    <row r="101" ht="11.1" customHeight="1" x14ac:dyDescent="0.15"/>
    <row r="102" ht="11.1" customHeight="1" x14ac:dyDescent="0.15"/>
    <row r="103" ht="11.1" customHeight="1" x14ac:dyDescent="0.15"/>
    <row r="104" ht="11.1" customHeight="1" x14ac:dyDescent="0.15"/>
    <row r="105" ht="11.1" customHeight="1" x14ac:dyDescent="0.15"/>
    <row r="106" ht="11.1" customHeight="1" x14ac:dyDescent="0.15"/>
    <row r="107" ht="11.1" customHeight="1" x14ac:dyDescent="0.15"/>
    <row r="108" ht="11.1" customHeight="1" x14ac:dyDescent="0.15"/>
    <row r="109" ht="9" customHeight="1" x14ac:dyDescent="0.15"/>
  </sheetData>
  <mergeCells count="4">
    <mergeCell ref="L67:AF67"/>
    <mergeCell ref="A62:I62"/>
    <mergeCell ref="A63:I63"/>
    <mergeCell ref="J65:S65"/>
  </mergeCells>
  <phoneticPr fontId="0" type="noConversion"/>
  <printOptions horizontalCentered="1"/>
  <pageMargins left="0.25" right="0.25" top="0.5" bottom="0.5" header="0.5" footer="0.75"/>
  <pageSetup orientation="portrait" r:id="rId1"/>
  <headerFooter alignWithMargins="0">
    <oddFooter>&amp;L&amp;"Times New Roman,Regular"&amp;10Source:  Fall AIS file
&amp;C&amp;"Times New Roman,Regular"&amp;10F-10.0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F-10.0</vt:lpstr>
      <vt:lpstr>'F-10.0'!Print_Area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Belich</dc:creator>
  <cp:lastModifiedBy>Robin Gunzelman</cp:lastModifiedBy>
  <cp:lastPrinted>2021-10-13T14:31:28Z</cp:lastPrinted>
  <dcterms:created xsi:type="dcterms:W3CDTF">2000-10-18T20:20:54Z</dcterms:created>
  <dcterms:modified xsi:type="dcterms:W3CDTF">2024-10-25T15:01:34Z</dcterms:modified>
</cp:coreProperties>
</file>